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8190" tabRatio="903" firstSheet="23" activeTab="25"/>
  </bookViews>
  <sheets>
    <sheet name="Пр101" sheetId="1" r:id="rId1"/>
    <sheet name="Пр103" sheetId="2" r:id="rId2"/>
    <sheet name="ПР108" sheetId="3" r:id="rId3"/>
    <sheet name="Пр110" sheetId="4" r:id="rId4"/>
    <sheet name="Пр112" sheetId="5" r:id="rId5"/>
    <sheet name="Пр114" sheetId="6" r:id="rId6"/>
    <sheet name="Пр116" sheetId="7" r:id="rId7"/>
    <sheet name="Пр122" sheetId="8" r:id="rId8"/>
    <sheet name="Пр76" sheetId="9" r:id="rId9"/>
    <sheet name="Пр78" sheetId="10" r:id="rId10"/>
    <sheet name="Пр79" sheetId="11" r:id="rId11"/>
    <sheet name="Пр79-1" sheetId="12" r:id="rId12"/>
    <sheet name="Пр79-2" sheetId="13" r:id="rId13"/>
    <sheet name="Пр80" sheetId="14" r:id="rId14"/>
    <sheet name="Пр81" sheetId="15" r:id="rId15"/>
    <sheet name="Пр83" sheetId="16" r:id="rId16"/>
    <sheet name="Пр84" sheetId="17" r:id="rId17"/>
    <sheet name="Пр85" sheetId="18" r:id="rId18"/>
    <sheet name="Пр85-1" sheetId="19" r:id="rId19"/>
    <sheet name="Пр85-2" sheetId="20" r:id="rId20"/>
    <sheet name="Пр87" sheetId="21" r:id="rId21"/>
    <sheet name="Пр88" sheetId="22" r:id="rId22"/>
    <sheet name="Пр90" sheetId="23" r:id="rId23"/>
    <sheet name="Пр91" sheetId="24" r:id="rId24"/>
    <sheet name="Пр91-1" sheetId="25" r:id="rId25"/>
    <sheet name="Пр91-2" sheetId="26" r:id="rId26"/>
    <sheet name="Пр92" sheetId="27" r:id="rId27"/>
    <sheet name="Пр93" sheetId="28" r:id="rId28"/>
    <sheet name="Пр93-1" sheetId="29" r:id="rId29"/>
    <sheet name="Пр93-2" sheetId="30" r:id="rId30"/>
    <sheet name="Пр93-3" sheetId="31" r:id="rId31"/>
    <sheet name="Пр94" sheetId="32" r:id="rId32"/>
    <sheet name="Пр95" sheetId="33" r:id="rId33"/>
    <sheet name="Пр96" sheetId="34" r:id="rId34"/>
    <sheet name="Пр97" sheetId="35" r:id="rId35"/>
    <sheet name="Пр98" sheetId="36" r:id="rId36"/>
    <sheet name="Гож10" sheetId="37" r:id="rId37"/>
    <sheet name="Гож12" sheetId="38" r:id="rId38"/>
    <sheet name="Гож2" sheetId="39" r:id="rId39"/>
    <sheet name="Гож21" sheetId="40" r:id="rId40"/>
    <sheet name="Гож4" sheetId="41" r:id="rId41"/>
    <sheet name="Гож6" sheetId="42" r:id="rId42"/>
    <sheet name="Кос13-3" sheetId="43" r:id="rId43"/>
    <sheet name="Лих20" sheetId="44" r:id="rId44"/>
    <sheet name="Рев110" sheetId="45" r:id="rId45"/>
    <sheet name="Сев58" sheetId="46" r:id="rId46"/>
    <sheet name="Сев60" sheetId="47" r:id="rId47"/>
    <sheet name="Сев62" sheetId="48" r:id="rId48"/>
    <sheet name="Сев64" sheetId="49" r:id="rId49"/>
    <sheet name="Сев68" sheetId="50" r:id="rId50"/>
    <sheet name="Сев70" sheetId="51" r:id="rId51"/>
    <sheet name="Биб.28" sheetId="52" r:id="rId52"/>
    <sheet name="Яр.10" sheetId="53" r:id="rId53"/>
    <sheet name="Яр2" sheetId="54" r:id="rId54"/>
    <sheet name="ЯР4" sheetId="55" r:id="rId55"/>
    <sheet name="Яр.6" sheetId="56" r:id="rId56"/>
    <sheet name="Яр.8" sheetId="57" r:id="rId57"/>
    <sheet name="Красн.1" sheetId="58" r:id="rId58"/>
  </sheets>
  <definedNames/>
  <calcPr fullCalcOnLoad="1"/>
</workbook>
</file>

<file path=xl/sharedStrings.xml><?xml version="1.0" encoding="utf-8"?>
<sst xmlns="http://schemas.openxmlformats.org/spreadsheetml/2006/main" count="3346" uniqueCount="107">
  <si>
    <t>Приложение 1</t>
  </si>
  <si>
    <t xml:space="preserve">Финансовый план по содержанию </t>
  </si>
  <si>
    <t>Наименование организации заказчика: ООО УК " Домоуправление №41"</t>
  </si>
  <si>
    <t>Наименование объекта: Содержание жилого фонда</t>
  </si>
  <si>
    <t>Адрес объекта:Пр.70 лет Октября, д._101</t>
  </si>
  <si>
    <t xml:space="preserve">Площадь дома   </t>
  </si>
  <si>
    <t>м2</t>
  </si>
  <si>
    <t>№п/п</t>
  </si>
  <si>
    <t>Наименование работ</t>
  </si>
  <si>
    <t>Ед.изм.</t>
  </si>
  <si>
    <t>объем</t>
  </si>
  <si>
    <t>Цена за ед. в руб.</t>
  </si>
  <si>
    <t>Количество дней за год</t>
  </si>
  <si>
    <t>Планируемая стоимость</t>
  </si>
  <si>
    <t>1. Санитарная уборка мест общего пользования</t>
  </si>
  <si>
    <t>Подметание лестничных площадок, маршей</t>
  </si>
  <si>
    <t>Влажное подметание лестничных площадок, маршей, тамбуров</t>
  </si>
  <si>
    <t>Мытье лестничных площадок, маршей</t>
  </si>
  <si>
    <t xml:space="preserve"> 2.Санитарная очистка придомовой территории</t>
  </si>
  <si>
    <t>Летние виды работ:</t>
  </si>
  <si>
    <t>Подметание асфальтобетонного покрытия придомовой территории в теплый период  года</t>
  </si>
  <si>
    <t>Уборка зеленой зоны, прилегающей к дому (подборка случайного мусора)</t>
  </si>
  <si>
    <t>Выкашивание зеленой зоны, прилегающей к дому</t>
  </si>
  <si>
    <t>3 мес.</t>
  </si>
  <si>
    <t>Сгребание и уборка скошенной травы</t>
  </si>
  <si>
    <t>Зимние виды работ:</t>
  </si>
  <si>
    <t>Уборка снега с асфальтобетонного покрытия придомовой территории</t>
  </si>
  <si>
    <t xml:space="preserve"> 3.Содержание мусоропроводов</t>
  </si>
  <si>
    <t>Профилактический осмотр мусоропроводов</t>
  </si>
  <si>
    <t>м</t>
  </si>
  <si>
    <t>Уборка  загрузочных клапанов</t>
  </si>
  <si>
    <t>клапан</t>
  </si>
  <si>
    <t>Уборка вокруг загрузочных клапанов</t>
  </si>
  <si>
    <t>Влажное подметание пола мусороприемных камер</t>
  </si>
  <si>
    <t>Дезинфекция всех элементов м/провода</t>
  </si>
  <si>
    <t>1 м м/провода</t>
  </si>
  <si>
    <t>4.Удаление нечистот с техподполья</t>
  </si>
  <si>
    <t>5.Аварийное обслуживание</t>
  </si>
  <si>
    <t xml:space="preserve"> 0,12 / 0 08</t>
  </si>
  <si>
    <t>6. Дизенсекция и дератизация</t>
  </si>
  <si>
    <t>0,03 / 0,04</t>
  </si>
  <si>
    <t>7. Другие виды работ</t>
  </si>
  <si>
    <t>ИТОГО :</t>
  </si>
  <si>
    <t>Лифт</t>
  </si>
  <si>
    <t>ТБО</t>
  </si>
  <si>
    <t>ВСЕГО :</t>
  </si>
  <si>
    <t>Адрес объекта:Пр.70 лет Октября, д._103</t>
  </si>
  <si>
    <t>Адрес объекта:Пр.70 лет Октября, д._108</t>
  </si>
  <si>
    <t>2 мес.</t>
  </si>
  <si>
    <t>Адрес объекта:Пр.70 лет Октября, д._110</t>
  </si>
  <si>
    <t>Адрес объекта:Пр.70 лет Октября, д._112</t>
  </si>
  <si>
    <t>Адрес объекта:Пр.70 лет Октября, д._114</t>
  </si>
  <si>
    <t>Адрес объекта:Пр.70 лет Октября, д._116</t>
  </si>
  <si>
    <t>Адрес объекта:Пр.70 лет Октября, д._122</t>
  </si>
  <si>
    <t>Адрес объекта:Пр.70 лет Октября, д._76</t>
  </si>
  <si>
    <t>Адрес объекта:Пр.70 лет Октября, д._78</t>
  </si>
  <si>
    <t>Адрес объекта:Пр.70 лет Октября, д._79</t>
  </si>
  <si>
    <t>Адрес объекта:Пр.70 лет Октября, д._79/1</t>
  </si>
  <si>
    <t>Адрес объекта:Пр.70 лет Октября, д._79/2</t>
  </si>
  <si>
    <t>Адрес объекта:Пр.70 лет Октября, д._80</t>
  </si>
  <si>
    <t>Адрес объекта:Пр.70 лет Октября, д._81</t>
  </si>
  <si>
    <t>Адрес объекта:Пр.70 лет Октября, д._83</t>
  </si>
  <si>
    <t>Адрес объекта:Пр.70 лет Октября, д._84</t>
  </si>
  <si>
    <t>Адрес объекта:Пр.70 лет Октября, д._85</t>
  </si>
  <si>
    <t>Адрес объекта:Пр.70 лет Октября, д._85/1</t>
  </si>
  <si>
    <t>Адрес объекта:Пр.70 лет Октября, д._85/2</t>
  </si>
  <si>
    <t>Адрес объекта:Пр.70 лет Октября, д._87</t>
  </si>
  <si>
    <t>Адрес объекта:Пр.70 лет Октября, д._88</t>
  </si>
  <si>
    <t>Адрес объекта:Пр.70 лет Октября, д._90</t>
  </si>
  <si>
    <t>Адрес объекта:Пр.70 лет Октября, д._91</t>
  </si>
  <si>
    <t>Адрес объекта:Пр.70 лет Октября, д._91/1</t>
  </si>
  <si>
    <t>Адрес объекта:Пр.70 лет Октября, д._91/2</t>
  </si>
  <si>
    <t>Адрес объекта:Пр.70 лет Октября, д._92</t>
  </si>
  <si>
    <t>Адрес объекта:Пр.70 лет Октября, д._93</t>
  </si>
  <si>
    <t>Адрес объекта:Пр.70 лет Октября, д._93/1</t>
  </si>
  <si>
    <t>Адрес объекта:Пр.70 лет Октября, д._93/2</t>
  </si>
  <si>
    <t>Адрес объекта:Пр.70 лет Октября, д._93/3</t>
  </si>
  <si>
    <t>Адрес объекта:Пр.70 лет Октября, д._94</t>
  </si>
  <si>
    <t>Адрес объекта:Пр.70 лет Октября, д._95</t>
  </si>
  <si>
    <t>Адрес объекта:Пр.70 лет Октября, д._96</t>
  </si>
  <si>
    <t>Адрес объекта:Пр.70 лет Октября, д._97</t>
  </si>
  <si>
    <t>Адрес объекта:Пр.70 лет Октября, д._98</t>
  </si>
  <si>
    <t>Адрес объекта: Гожувская, д._10</t>
  </si>
  <si>
    <t>Адрес объекта: Гожувская, д._12</t>
  </si>
  <si>
    <t>Адрес объекта: Гожувская, д._2</t>
  </si>
  <si>
    <t>Адрес объекта:Гожувская, д._21</t>
  </si>
  <si>
    <t>Адрес объекта: Гожувская, д._4</t>
  </si>
  <si>
    <t>Адрес объекта: Гожувская, д._6</t>
  </si>
  <si>
    <t>Адрес объекта: Косарева, д._13/3</t>
  </si>
  <si>
    <t>Адрес объекта:Лихачева, д._20</t>
  </si>
  <si>
    <t>Адрес объекта: Революционная д._110</t>
  </si>
  <si>
    <t xml:space="preserve"> 1.Санитарная очистка придомовой территории</t>
  </si>
  <si>
    <t>Адрес объекта: Севастопольская, д._58</t>
  </si>
  <si>
    <t>Адрес объекта: Севастопольская, д._60</t>
  </si>
  <si>
    <t>Адрес объекта: Севастопольская д._62</t>
  </si>
  <si>
    <t>Адрес объекта: Севастопольская, д._64</t>
  </si>
  <si>
    <t>Адрес объекта: Севастопольская, д.68</t>
  </si>
  <si>
    <t>Адрес объекта: Севастопольская  д._70</t>
  </si>
  <si>
    <t>Адрес объекта: Т.Бибина д._28</t>
  </si>
  <si>
    <t>Адрес объекта: Ярославская, д._10</t>
  </si>
  <si>
    <t>Адрес объекта: Ярославская, д._2</t>
  </si>
  <si>
    <t>Адрес объекта: Ярославская, д._4</t>
  </si>
  <si>
    <t>Адрес объекта: Ярославская, д._6</t>
  </si>
  <si>
    <t>Адрес объекта: Ярославская, д._8</t>
  </si>
  <si>
    <t>Адрес объекта: Краснофлотская  д._1</t>
  </si>
  <si>
    <t>жилищного фонда  на 2013 год</t>
  </si>
  <si>
    <t>жилищного фонда  на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</si>
</sst>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9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u val="single"/>
      <sz val="9"/>
      <color indexed="8"/>
      <name val="Verdana"/>
      <family val="2"/>
    </font>
    <font>
      <b/>
      <u val="single"/>
      <sz val="12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2" fontId="9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7" xfId="0" applyNumberFormat="1" applyBorder="1" applyAlignment="1">
      <alignment/>
    </xf>
    <xf numFmtId="2" fontId="11" fillId="0" borderId="10" xfId="0" applyNumberFormat="1" applyFont="1" applyBorder="1" applyAlignment="1">
      <alignment horizontal="right" vertical="top" wrapText="1"/>
    </xf>
    <xf numFmtId="1" fontId="12" fillId="0" borderId="18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0" fillId="0" borderId="19" xfId="0" applyNumberForma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1" fillId="0" borderId="18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/>
    </xf>
    <xf numFmtId="1" fontId="0" fillId="0" borderId="17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1">
      <selection activeCell="A11" sqref="A11:K11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0.7109375" style="0" customWidth="1"/>
    <col min="8" max="8" width="9.7109375" style="0" customWidth="1"/>
    <col min="9" max="9" width="9.8515625" style="0" customWidth="1"/>
    <col min="10" max="10" width="9.57421875" style="0" customWidth="1"/>
    <col min="11" max="11" width="12.14062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 hidden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4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3783.05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2.5" customHeight="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2.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313.2</v>
      </c>
      <c r="I15" s="22">
        <v>1.09</v>
      </c>
      <c r="J15" s="23">
        <v>80</v>
      </c>
      <c r="K15" s="24">
        <f>H15*I15*J15</f>
        <v>27311.04</v>
      </c>
    </row>
    <row r="16" spans="1:11" ht="22.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v>313.2</v>
      </c>
      <c r="I16" s="25">
        <v>1.34</v>
      </c>
      <c r="J16" s="26">
        <v>24</v>
      </c>
      <c r="K16" s="24">
        <f>H16*I16*J16</f>
        <v>10072.511999999999</v>
      </c>
    </row>
    <row r="17" spans="1:11" ht="22.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v>313.2</v>
      </c>
      <c r="I17" s="24">
        <v>1.87</v>
      </c>
      <c r="J17" s="27">
        <v>12</v>
      </c>
      <c r="K17" s="24">
        <f>H17*I17*J17</f>
        <v>7028.208</v>
      </c>
    </row>
    <row r="18" spans="1:11" ht="22.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2.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2.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843</v>
      </c>
      <c r="I20" s="25">
        <v>0.19</v>
      </c>
      <c r="J20" s="26">
        <v>100</v>
      </c>
      <c r="K20" s="24">
        <f>H20*I20*J20</f>
        <v>16017.000000000002</v>
      </c>
    </row>
    <row r="21" spans="1:11" ht="22.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2790</v>
      </c>
      <c r="I21" s="24">
        <v>0.13</v>
      </c>
      <c r="J21" s="27">
        <v>33</v>
      </c>
      <c r="K21" s="24">
        <f>H21*I21*J21</f>
        <v>11969.1</v>
      </c>
    </row>
    <row r="22" spans="1:11" ht="22.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v>2790</v>
      </c>
      <c r="I22" s="25">
        <v>0.6000000000000001</v>
      </c>
      <c r="J22" s="28" t="s">
        <v>23</v>
      </c>
      <c r="K22" s="24">
        <f>H22*I22*5</f>
        <v>8370.000000000002</v>
      </c>
    </row>
    <row r="23" spans="1:11" ht="22.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v>2790</v>
      </c>
      <c r="I23" s="24">
        <v>0.48</v>
      </c>
      <c r="J23" s="30" t="s">
        <v>23</v>
      </c>
      <c r="K23" s="24">
        <f>H23*I23*5</f>
        <v>6696</v>
      </c>
    </row>
    <row r="24" spans="1:11" ht="22.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2.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421.5</v>
      </c>
      <c r="I25" s="24">
        <v>3.85</v>
      </c>
      <c r="J25" s="27">
        <v>41</v>
      </c>
      <c r="K25" s="24">
        <v>66358.72</v>
      </c>
    </row>
    <row r="26" spans="1:11" ht="22.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2.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2.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2.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42.12</v>
      </c>
      <c r="I29" s="20">
        <v>0.07</v>
      </c>
      <c r="J29" s="20">
        <v>248</v>
      </c>
      <c r="K29" s="24">
        <f>H29*I29*J29</f>
        <v>731.2031999999999</v>
      </c>
    </row>
    <row r="30" spans="1:11" ht="22.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v>42.12</v>
      </c>
      <c r="I30" s="21">
        <v>0.97</v>
      </c>
      <c r="J30" s="31">
        <v>35</v>
      </c>
      <c r="K30" s="24">
        <f>H30*I30*J30</f>
        <v>1429.9739999999997</v>
      </c>
    </row>
    <row r="31" spans="1:11" ht="22.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v>54</v>
      </c>
      <c r="I31" s="21">
        <v>3.15</v>
      </c>
      <c r="J31" s="31">
        <v>35</v>
      </c>
      <c r="K31" s="24">
        <f>H31*I31*J31</f>
        <v>5953.5</v>
      </c>
    </row>
    <row r="32" spans="1:11" ht="22.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579.6</v>
      </c>
      <c r="I32" s="21">
        <v>7.79</v>
      </c>
      <c r="J32" s="31">
        <v>2</v>
      </c>
      <c r="K32" s="24">
        <f>H32*I32*J32</f>
        <v>9030.168</v>
      </c>
    </row>
    <row r="33" spans="1:11" ht="28.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3783.05</v>
      </c>
      <c r="I33" s="24" t="s">
        <v>38</v>
      </c>
      <c r="J33" s="27">
        <v>12</v>
      </c>
      <c r="K33" s="24">
        <v>4237.02</v>
      </c>
    </row>
    <row r="34" spans="1:11" ht="35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3783.05</v>
      </c>
      <c r="I34" s="24" t="s">
        <v>40</v>
      </c>
      <c r="J34" s="27">
        <v>12</v>
      </c>
      <c r="K34" s="24">
        <v>1664.54</v>
      </c>
    </row>
    <row r="35" spans="1:11" ht="19.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1" customHeight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181059.1452</v>
      </c>
    </row>
    <row r="37" spans="1:11" ht="20.25" customHeight="1">
      <c r="A37" s="8"/>
      <c r="B37" s="41" t="s">
        <v>43</v>
      </c>
      <c r="C37" s="41"/>
      <c r="D37" s="41"/>
      <c r="E37" s="41"/>
      <c r="F37" s="41"/>
      <c r="G37" s="20" t="s">
        <v>6</v>
      </c>
      <c r="H37" s="21">
        <f>C13</f>
        <v>0</v>
      </c>
      <c r="I37" s="24"/>
      <c r="J37" s="27">
        <v>12</v>
      </c>
      <c r="K37" s="24">
        <v>145603.4</v>
      </c>
    </row>
    <row r="38" spans="1:11" ht="24.75" customHeight="1">
      <c r="A38" s="8"/>
      <c r="B38" s="41" t="s">
        <v>44</v>
      </c>
      <c r="C38" s="41"/>
      <c r="D38" s="41"/>
      <c r="E38" s="41"/>
      <c r="F38" s="41"/>
      <c r="G38" s="20"/>
      <c r="H38" s="21"/>
      <c r="I38" s="24"/>
      <c r="J38" s="30"/>
      <c r="K38" s="32">
        <v>52962.7</v>
      </c>
    </row>
    <row r="39" spans="1:11" ht="30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f>K36+K37+K38</f>
        <v>379625.2452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7083333333333334" right="0.11805555555555555" top="0.15763888888888888" bottom="0" header="0.5118055555555555" footer="0.5118055555555555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0.7109375" style="0" customWidth="1"/>
    <col min="8" max="8" width="9.7109375" style="0" customWidth="1"/>
    <col min="9" max="9" width="11.7109375" style="0" customWidth="1"/>
    <col min="10" max="10" width="9.5742187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55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3783.05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3.2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313.2</v>
      </c>
      <c r="I15" s="22">
        <v>1.09</v>
      </c>
      <c r="J15" s="23">
        <v>204</v>
      </c>
      <c r="K15" s="24">
        <f>H15*I15*J15</f>
        <v>69643.152</v>
      </c>
    </row>
    <row r="16" spans="1:11" ht="23.2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313.2</v>
      </c>
      <c r="I16" s="25">
        <v>1.34</v>
      </c>
      <c r="J16" s="26">
        <v>48</v>
      </c>
      <c r="K16" s="24">
        <f>H16*I16*J16</f>
        <v>20145.023999999998</v>
      </c>
    </row>
    <row r="17" spans="1:11" ht="23.2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313.2</v>
      </c>
      <c r="I17" s="24">
        <v>1.87</v>
      </c>
      <c r="J17" s="27">
        <v>12</v>
      </c>
      <c r="K17" s="24">
        <f>H17*I17*J17</f>
        <v>7028.208</v>
      </c>
    </row>
    <row r="18" spans="1:11" ht="23.2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3.2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3.2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526</v>
      </c>
      <c r="I20" s="25">
        <v>0.19</v>
      </c>
      <c r="J20" s="26">
        <v>155</v>
      </c>
      <c r="K20" s="24">
        <f>H20*I20*J20</f>
        <v>15490.699999999999</v>
      </c>
    </row>
    <row r="21" spans="1:11" ht="23.2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1156</v>
      </c>
      <c r="I21" s="24">
        <v>0.13</v>
      </c>
      <c r="J21" s="30">
        <v>65</v>
      </c>
      <c r="K21" s="24">
        <f>H21*I21*J21</f>
        <v>9768.2</v>
      </c>
    </row>
    <row r="22" spans="1:11" ht="23.2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1156</v>
      </c>
      <c r="I22" s="25">
        <v>0.6000000000000001</v>
      </c>
      <c r="J22" s="28" t="s">
        <v>23</v>
      </c>
      <c r="K22" s="24">
        <f>H22*I22*3</f>
        <v>2080.8</v>
      </c>
    </row>
    <row r="23" spans="1:11" ht="23.2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1156</v>
      </c>
      <c r="I23" s="24">
        <v>0.48</v>
      </c>
      <c r="J23" s="30" t="s">
        <v>23</v>
      </c>
      <c r="K23" s="24">
        <f>H23*I23*3</f>
        <v>1664.6399999999999</v>
      </c>
    </row>
    <row r="24" spans="1:11" ht="23.2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3.2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263</v>
      </c>
      <c r="I25" s="24">
        <v>3.85</v>
      </c>
      <c r="J25" s="27">
        <v>88</v>
      </c>
      <c r="K25" s="24">
        <f>H25*I25*J25</f>
        <v>89104.40000000001</v>
      </c>
    </row>
    <row r="26" spans="1:11" ht="23.2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3.2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3.2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3.2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42.12</v>
      </c>
      <c r="I29" s="20">
        <v>0.07</v>
      </c>
      <c r="J29" s="20">
        <v>248</v>
      </c>
      <c r="K29" s="24">
        <f>H29*I29*J29</f>
        <v>731.2031999999999</v>
      </c>
    </row>
    <row r="30" spans="1:11" ht="23.2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42.12</v>
      </c>
      <c r="I30" s="21">
        <v>0.97</v>
      </c>
      <c r="J30" s="31">
        <v>35</v>
      </c>
      <c r="K30" s="24">
        <f>H30*I30*J30</f>
        <v>1429.9739999999997</v>
      </c>
    </row>
    <row r="31" spans="1:11" ht="23.2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54</v>
      </c>
      <c r="I31" s="21">
        <v>3.15</v>
      </c>
      <c r="J31" s="31">
        <v>35</v>
      </c>
      <c r="K31" s="24">
        <f>H31*I31*J31</f>
        <v>5953.5</v>
      </c>
    </row>
    <row r="32" spans="1:11" ht="23.2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579.6</v>
      </c>
      <c r="I32" s="21">
        <v>7.79</v>
      </c>
      <c r="J32" s="31">
        <v>5</v>
      </c>
      <c r="K32" s="24">
        <f>H32*I32*J32</f>
        <v>22575.42</v>
      </c>
    </row>
    <row r="33" spans="1:11" ht="23.2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3783.05</v>
      </c>
      <c r="I33" s="24" t="s">
        <v>38</v>
      </c>
      <c r="J33" s="27">
        <v>12</v>
      </c>
      <c r="K33" s="24">
        <v>4213.05</v>
      </c>
    </row>
    <row r="34" spans="1:11" ht="23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3783.05</v>
      </c>
      <c r="I34" s="24" t="s">
        <v>40</v>
      </c>
      <c r="J34" s="27">
        <v>12</v>
      </c>
      <c r="K34" s="24">
        <v>1655.13</v>
      </c>
    </row>
    <row r="35" spans="1:11" ht="23.2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3.25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255673.5612</v>
      </c>
    </row>
    <row r="37" spans="1:11" ht="20.25" customHeight="1">
      <c r="A37" s="8"/>
      <c r="B37" s="41" t="s">
        <v>43</v>
      </c>
      <c r="C37" s="41"/>
      <c r="D37" s="41"/>
      <c r="E37" s="41"/>
      <c r="F37" s="41"/>
      <c r="G37" s="20" t="s">
        <v>6</v>
      </c>
      <c r="H37" s="21">
        <f>C13</f>
        <v>0</v>
      </c>
      <c r="I37" s="24"/>
      <c r="J37" s="27">
        <v>12</v>
      </c>
      <c r="K37" s="24">
        <v>143805.44</v>
      </c>
    </row>
    <row r="38" spans="1:11" ht="24.75" customHeight="1">
      <c r="A38" s="8"/>
      <c r="B38" s="41" t="s">
        <v>44</v>
      </c>
      <c r="C38" s="41"/>
      <c r="D38" s="41"/>
      <c r="E38" s="41"/>
      <c r="F38" s="41"/>
      <c r="G38" s="20"/>
      <c r="H38" s="21"/>
      <c r="I38" s="24"/>
      <c r="J38" s="30"/>
      <c r="K38" s="32">
        <v>52663.1</v>
      </c>
    </row>
    <row r="39" spans="1:11" ht="30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v>342744.4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659722222222223" right="0" top="0.19652777777777777" bottom="0" header="0.5118055555555555" footer="0.5118055555555555"/>
  <pageSetup horizontalDpi="300" verticalDpi="300"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0.7109375" style="0" customWidth="1"/>
    <col min="8" max="8" width="9.7109375" style="0" customWidth="1"/>
    <col min="9" max="9" width="11.7109375" style="0" customWidth="1"/>
    <col min="10" max="10" width="9.5742187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56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3782.04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3.2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313.2</v>
      </c>
      <c r="I15" s="22">
        <v>1.09</v>
      </c>
      <c r="J15" s="23">
        <v>204</v>
      </c>
      <c r="K15" s="24">
        <f>H15*I15*J15</f>
        <v>69643.152</v>
      </c>
    </row>
    <row r="16" spans="1:11" ht="23.2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313.2</v>
      </c>
      <c r="I16" s="25">
        <v>1.34</v>
      </c>
      <c r="J16" s="26">
        <v>48</v>
      </c>
      <c r="K16" s="24">
        <f>H16*I16*J16</f>
        <v>20145.023999999998</v>
      </c>
    </row>
    <row r="17" spans="1:11" ht="23.2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313.2</v>
      </c>
      <c r="I17" s="24">
        <v>1.87</v>
      </c>
      <c r="J17" s="27">
        <v>12</v>
      </c>
      <c r="K17" s="24">
        <f>H17*I17*J17</f>
        <v>7028.208</v>
      </c>
    </row>
    <row r="18" spans="1:11" ht="23.2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3.2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3.2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832</v>
      </c>
      <c r="I20" s="25">
        <v>0.19</v>
      </c>
      <c r="J20" s="26">
        <v>155</v>
      </c>
      <c r="K20" s="24">
        <f>H20*I20*J20</f>
        <v>24502.4</v>
      </c>
    </row>
    <row r="21" spans="1:11" ht="23.2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1758</v>
      </c>
      <c r="I21" s="24">
        <v>0.13</v>
      </c>
      <c r="J21" s="30">
        <v>65</v>
      </c>
      <c r="K21" s="24">
        <f>H21*I21*J21</f>
        <v>14855.100000000002</v>
      </c>
    </row>
    <row r="22" spans="1:11" ht="23.2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1758</v>
      </c>
      <c r="I22" s="25">
        <v>0.6000000000000001</v>
      </c>
      <c r="J22" s="28" t="s">
        <v>23</v>
      </c>
      <c r="K22" s="24">
        <f>H22*I22*3</f>
        <v>3164.4000000000005</v>
      </c>
    </row>
    <row r="23" spans="1:11" ht="23.2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1758</v>
      </c>
      <c r="I23" s="24">
        <v>0.48</v>
      </c>
      <c r="J23" s="30" t="s">
        <v>23</v>
      </c>
      <c r="K23" s="24">
        <f>H23*I23*3</f>
        <v>2531.5199999999995</v>
      </c>
    </row>
    <row r="24" spans="1:11" ht="23.2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3.2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416</v>
      </c>
      <c r="I25" s="24">
        <v>3.85</v>
      </c>
      <c r="J25" s="27">
        <v>88</v>
      </c>
      <c r="K25" s="24">
        <f>H25*I25*J25</f>
        <v>140940.80000000002</v>
      </c>
    </row>
    <row r="26" spans="1:11" ht="23.2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3.2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3.2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3.2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42.12</v>
      </c>
      <c r="I29" s="20">
        <v>0.07</v>
      </c>
      <c r="J29" s="20">
        <v>248</v>
      </c>
      <c r="K29" s="24">
        <f>H29*I29*J29</f>
        <v>731.2031999999999</v>
      </c>
    </row>
    <row r="30" spans="1:11" ht="23.2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42.12</v>
      </c>
      <c r="I30" s="21">
        <v>0.97</v>
      </c>
      <c r="J30" s="31">
        <v>35</v>
      </c>
      <c r="K30" s="24">
        <f>H30*I30*J30</f>
        <v>1429.9739999999997</v>
      </c>
    </row>
    <row r="31" spans="1:11" ht="23.2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54</v>
      </c>
      <c r="I31" s="21">
        <v>3.15</v>
      </c>
      <c r="J31" s="31">
        <v>35</v>
      </c>
      <c r="K31" s="24">
        <f>H31*I31*J31</f>
        <v>5953.5</v>
      </c>
    </row>
    <row r="32" spans="1:11" ht="23.2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579.6</v>
      </c>
      <c r="I32" s="21">
        <v>7.79</v>
      </c>
      <c r="J32" s="31">
        <v>5</v>
      </c>
      <c r="K32" s="24">
        <f>H32*I32*J32</f>
        <v>22575.42</v>
      </c>
    </row>
    <row r="33" spans="1:11" ht="23.2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3782.04</v>
      </c>
      <c r="I33" s="24" t="s">
        <v>38</v>
      </c>
      <c r="J33" s="27">
        <v>12</v>
      </c>
      <c r="K33" s="24">
        <v>4235.77</v>
      </c>
    </row>
    <row r="34" spans="1:11" ht="23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3782.04</v>
      </c>
      <c r="I34" s="24" t="s">
        <v>40</v>
      </c>
      <c r="J34" s="27">
        <v>12</v>
      </c>
      <c r="K34" s="24">
        <v>1664.05</v>
      </c>
    </row>
    <row r="35" spans="1:11" ht="23.2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3.25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323590.68120000005</v>
      </c>
    </row>
    <row r="37" spans="1:11" ht="20.25" customHeight="1">
      <c r="A37" s="8"/>
      <c r="B37" s="41" t="s">
        <v>43</v>
      </c>
      <c r="C37" s="41"/>
      <c r="D37" s="41"/>
      <c r="E37" s="41"/>
      <c r="F37" s="41"/>
      <c r="G37" s="20" t="s">
        <v>6</v>
      </c>
      <c r="H37" s="21">
        <f>C13</f>
        <v>0</v>
      </c>
      <c r="I37" s="24"/>
      <c r="J37" s="27">
        <v>12</v>
      </c>
      <c r="K37" s="24">
        <v>137535.02</v>
      </c>
    </row>
    <row r="38" spans="1:11" ht="24.75" customHeight="1">
      <c r="A38" s="8"/>
      <c r="B38" s="41" t="s">
        <v>44</v>
      </c>
      <c r="C38" s="41"/>
      <c r="D38" s="41"/>
      <c r="E38" s="41"/>
      <c r="F38" s="41"/>
      <c r="G38" s="20"/>
      <c r="H38" s="21"/>
      <c r="I38" s="24"/>
      <c r="J38" s="30"/>
      <c r="K38" s="32">
        <v>52947.16</v>
      </c>
    </row>
    <row r="39" spans="1:11" ht="30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v>355774.56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659722222222223" right="0" top="0.19652777777777777" bottom="0" header="0.5118055555555555" footer="0.5118055555555555"/>
  <pageSetup horizontalDpi="300" verticalDpi="3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0.7109375" style="0" customWidth="1"/>
    <col min="8" max="8" width="9.7109375" style="0" customWidth="1"/>
    <col min="9" max="9" width="11.7109375" style="0" customWidth="1"/>
    <col min="10" max="10" width="9.5742187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57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3685.21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3.2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313.2</v>
      </c>
      <c r="I15" s="22">
        <v>1.09</v>
      </c>
      <c r="J15" s="23">
        <v>204</v>
      </c>
      <c r="K15" s="24">
        <f>H15*I15*J15</f>
        <v>69643.152</v>
      </c>
    </row>
    <row r="16" spans="1:11" ht="23.2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313.2</v>
      </c>
      <c r="I16" s="25">
        <v>1.34</v>
      </c>
      <c r="J16" s="26">
        <v>48</v>
      </c>
      <c r="K16" s="24">
        <f>H16*I16*J16</f>
        <v>20145.023999999998</v>
      </c>
    </row>
    <row r="17" spans="1:11" ht="23.2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313.2</v>
      </c>
      <c r="I17" s="24">
        <v>1.87</v>
      </c>
      <c r="J17" s="27">
        <v>12</v>
      </c>
      <c r="K17" s="24">
        <f>H17*I17*J17</f>
        <v>7028.208</v>
      </c>
    </row>
    <row r="18" spans="1:11" ht="23.2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3.2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3.2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832</v>
      </c>
      <c r="I20" s="25">
        <v>0.19</v>
      </c>
      <c r="J20" s="26">
        <v>155</v>
      </c>
      <c r="K20" s="24">
        <f>H20*I20*J20</f>
        <v>24502.4</v>
      </c>
    </row>
    <row r="21" spans="1:11" ht="23.2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1758</v>
      </c>
      <c r="I21" s="24">
        <v>0.13</v>
      </c>
      <c r="J21" s="30">
        <v>65</v>
      </c>
      <c r="K21" s="24">
        <f>H21*I21*J21</f>
        <v>14855.100000000002</v>
      </c>
    </row>
    <row r="22" spans="1:11" ht="23.2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1758</v>
      </c>
      <c r="I22" s="25">
        <v>0.6000000000000001</v>
      </c>
      <c r="J22" s="28" t="s">
        <v>23</v>
      </c>
      <c r="K22" s="24">
        <f>H22*I22*3</f>
        <v>3164.4000000000005</v>
      </c>
    </row>
    <row r="23" spans="1:11" ht="23.2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1758</v>
      </c>
      <c r="I23" s="24">
        <v>0.48</v>
      </c>
      <c r="J23" s="30" t="s">
        <v>23</v>
      </c>
      <c r="K23" s="24">
        <f>H23*I23*3</f>
        <v>2531.5199999999995</v>
      </c>
    </row>
    <row r="24" spans="1:11" ht="23.2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3.2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416</v>
      </c>
      <c r="I25" s="24">
        <v>3.85</v>
      </c>
      <c r="J25" s="27">
        <v>88</v>
      </c>
      <c r="K25" s="24">
        <f>H25*I25*J25</f>
        <v>140940.80000000002</v>
      </c>
    </row>
    <row r="26" spans="1:11" ht="23.2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3.2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3.2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3.2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42.12</v>
      </c>
      <c r="I29" s="20">
        <v>0.07</v>
      </c>
      <c r="J29" s="20">
        <v>248</v>
      </c>
      <c r="K29" s="24">
        <f>H29*I29*J29</f>
        <v>731.2031999999999</v>
      </c>
    </row>
    <row r="30" spans="1:11" ht="23.2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42.12</v>
      </c>
      <c r="I30" s="21">
        <v>0.97</v>
      </c>
      <c r="J30" s="31">
        <v>35</v>
      </c>
      <c r="K30" s="24">
        <f>H30*I30*J30</f>
        <v>1429.9739999999997</v>
      </c>
    </row>
    <row r="31" spans="1:11" ht="23.2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54</v>
      </c>
      <c r="I31" s="21">
        <v>3.15</v>
      </c>
      <c r="J31" s="31">
        <v>35</v>
      </c>
      <c r="K31" s="24">
        <f>H31*I31*J31</f>
        <v>5953.5</v>
      </c>
    </row>
    <row r="32" spans="1:11" ht="23.2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580.3</v>
      </c>
      <c r="I32" s="21">
        <v>7.79</v>
      </c>
      <c r="J32" s="31">
        <v>5</v>
      </c>
      <c r="K32" s="24">
        <f>H32*I32*J32</f>
        <v>22602.684999999998</v>
      </c>
    </row>
    <row r="33" spans="1:11" ht="23.2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3685.21</v>
      </c>
      <c r="I33" s="24" t="s">
        <v>38</v>
      </c>
      <c r="J33" s="27">
        <v>12</v>
      </c>
      <c r="K33" s="24">
        <v>4127.44</v>
      </c>
    </row>
    <row r="34" spans="1:11" ht="23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3685.21</v>
      </c>
      <c r="I34" s="24" t="s">
        <v>40</v>
      </c>
      <c r="J34" s="27">
        <v>12</v>
      </c>
      <c r="K34" s="24">
        <v>1621.49</v>
      </c>
    </row>
    <row r="35" spans="1:11" ht="23.2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3.25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323467.05620000005</v>
      </c>
    </row>
    <row r="37" spans="1:11" ht="20.25" customHeight="1">
      <c r="A37" s="8"/>
      <c r="B37" s="41" t="s">
        <v>43</v>
      </c>
      <c r="C37" s="41"/>
      <c r="D37" s="41"/>
      <c r="E37" s="41"/>
      <c r="F37" s="41"/>
      <c r="G37" s="20" t="s">
        <v>6</v>
      </c>
      <c r="H37" s="21">
        <f>C13</f>
        <v>0</v>
      </c>
      <c r="I37" s="24"/>
      <c r="J37" s="27">
        <v>12</v>
      </c>
      <c r="K37" s="24">
        <v>144729.35</v>
      </c>
    </row>
    <row r="38" spans="1:11" ht="24.75" customHeight="1">
      <c r="A38" s="8"/>
      <c r="B38" s="41" t="s">
        <v>44</v>
      </c>
      <c r="C38" s="41"/>
      <c r="D38" s="41"/>
      <c r="E38" s="41"/>
      <c r="F38" s="41"/>
      <c r="G38" s="20"/>
      <c r="H38" s="21"/>
      <c r="I38" s="24"/>
      <c r="J38" s="30"/>
      <c r="K38" s="32">
        <v>51592.94</v>
      </c>
    </row>
    <row r="39" spans="1:11" ht="30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v>349837.28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7875" right="0" top="0.19652777777777777" bottom="0" header="0.5118055555555555" footer="0.5118055555555555"/>
  <pageSetup horizontalDpi="300" verticalDpi="300" orientation="portrait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22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0.7109375" style="0" customWidth="1"/>
    <col min="8" max="8" width="9.7109375" style="0" customWidth="1"/>
    <col min="9" max="9" width="11.7109375" style="0" customWidth="1"/>
    <col min="10" max="10" width="9.5742187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58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3783.05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3.2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469.8</v>
      </c>
      <c r="I15" s="22">
        <v>1.09</v>
      </c>
      <c r="J15" s="23">
        <v>204</v>
      </c>
      <c r="K15" s="24">
        <f>H15*I15*J15</f>
        <v>104464.728</v>
      </c>
    </row>
    <row r="16" spans="1:11" ht="23.2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469.8</v>
      </c>
      <c r="I16" s="25">
        <v>1.34</v>
      </c>
      <c r="J16" s="26">
        <v>48</v>
      </c>
      <c r="K16" s="24">
        <f>H16*I16*J16</f>
        <v>30217.536</v>
      </c>
    </row>
    <row r="17" spans="1:11" ht="23.2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469.8</v>
      </c>
      <c r="I17" s="24">
        <v>1.87</v>
      </c>
      <c r="J17" s="27">
        <v>12</v>
      </c>
      <c r="K17" s="24">
        <f>H17*I17*J17</f>
        <v>10542.312000000002</v>
      </c>
    </row>
    <row r="18" spans="1:11" ht="23.2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3.2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3.2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619</v>
      </c>
      <c r="I20" s="25">
        <v>0.19</v>
      </c>
      <c r="J20" s="26">
        <v>155</v>
      </c>
      <c r="K20" s="24">
        <f>H20*I20*J20</f>
        <v>18229.55</v>
      </c>
    </row>
    <row r="21" spans="1:11" ht="23.2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2914</v>
      </c>
      <c r="I21" s="24">
        <v>0.13</v>
      </c>
      <c r="J21" s="30">
        <v>65</v>
      </c>
      <c r="K21" s="24">
        <f>H21*I21*J21</f>
        <v>24623.3</v>
      </c>
    </row>
    <row r="22" spans="1:11" ht="23.2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2914</v>
      </c>
      <c r="I22" s="25">
        <v>0.6000000000000001</v>
      </c>
      <c r="J22" s="28" t="s">
        <v>23</v>
      </c>
      <c r="K22" s="24">
        <f>H22*I22*3</f>
        <v>5245.200000000001</v>
      </c>
    </row>
    <row r="23" spans="1:11" ht="23.2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2914</v>
      </c>
      <c r="I23" s="24">
        <v>0.48</v>
      </c>
      <c r="J23" s="30" t="s">
        <v>23</v>
      </c>
      <c r="K23" s="24">
        <f>H23*I23*3</f>
        <v>4196.16</v>
      </c>
    </row>
    <row r="24" spans="1:11" ht="23.2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3.2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309.5</v>
      </c>
      <c r="I25" s="24">
        <v>3.85</v>
      </c>
      <c r="J25" s="27">
        <v>88</v>
      </c>
      <c r="K25" s="24">
        <f>H25*I25*J25</f>
        <v>104858.6</v>
      </c>
    </row>
    <row r="26" spans="1:11" ht="23.2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3.2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81</v>
      </c>
      <c r="I27" s="20">
        <v>4.12</v>
      </c>
      <c r="J27" s="20">
        <v>12</v>
      </c>
      <c r="K27" s="24">
        <f>H27*I27*12</f>
        <v>4004.6400000000003</v>
      </c>
    </row>
    <row r="28" spans="1:11" ht="23.2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21</v>
      </c>
      <c r="I28" s="20">
        <v>9.05</v>
      </c>
      <c r="J28" s="20">
        <v>12</v>
      </c>
      <c r="K28" s="24">
        <f>H28*I28*12</f>
        <v>2280.6000000000004</v>
      </c>
    </row>
    <row r="29" spans="1:11" ht="23.2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63.18</v>
      </c>
      <c r="I29" s="20">
        <v>0.07</v>
      </c>
      <c r="J29" s="20">
        <v>248</v>
      </c>
      <c r="K29" s="24">
        <f>H29*I29*J29</f>
        <v>1096.8048000000001</v>
      </c>
    </row>
    <row r="30" spans="1:11" ht="23.2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63.18</v>
      </c>
      <c r="I30" s="21">
        <v>0.97</v>
      </c>
      <c r="J30" s="31">
        <v>35</v>
      </c>
      <c r="K30" s="24">
        <f>H30*I30*J30</f>
        <v>2144.961</v>
      </c>
    </row>
    <row r="31" spans="1:11" ht="23.2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81</v>
      </c>
      <c r="I31" s="21">
        <v>3.15</v>
      </c>
      <c r="J31" s="31">
        <v>35</v>
      </c>
      <c r="K31" s="24">
        <f>H31*I31*J31</f>
        <v>8930.25</v>
      </c>
    </row>
    <row r="32" spans="1:11" ht="23.2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869.4</v>
      </c>
      <c r="I32" s="21">
        <v>7.79</v>
      </c>
      <c r="J32" s="31">
        <v>5</v>
      </c>
      <c r="K32" s="24">
        <f>H32*I32*J32</f>
        <v>33863.130000000005</v>
      </c>
    </row>
    <row r="33" spans="1:11" ht="23.2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3783.05</v>
      </c>
      <c r="I33" s="24" t="s">
        <v>38</v>
      </c>
      <c r="J33" s="27">
        <v>12</v>
      </c>
      <c r="K33" s="24">
        <v>6351.73</v>
      </c>
    </row>
    <row r="34" spans="1:11" ht="23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3783.05</v>
      </c>
      <c r="I34" s="24" t="s">
        <v>40</v>
      </c>
      <c r="J34" s="27">
        <v>12</v>
      </c>
      <c r="K34" s="24">
        <v>2495.32</v>
      </c>
    </row>
    <row r="35" spans="1:11" ht="23.2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3.25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363544.8218</v>
      </c>
    </row>
    <row r="37" spans="1:11" ht="20.25" customHeight="1">
      <c r="A37" s="8"/>
      <c r="B37" s="41" t="s">
        <v>43</v>
      </c>
      <c r="C37" s="41"/>
      <c r="D37" s="41"/>
      <c r="E37" s="41"/>
      <c r="F37" s="41"/>
      <c r="G37" s="20" t="s">
        <v>6</v>
      </c>
      <c r="H37" s="21">
        <f>C13</f>
        <v>0</v>
      </c>
      <c r="I37" s="24"/>
      <c r="J37" s="27">
        <v>12</v>
      </c>
      <c r="K37" s="24">
        <v>218261.2</v>
      </c>
    </row>
    <row r="38" spans="1:11" ht="24.75" customHeight="1">
      <c r="A38" s="8"/>
      <c r="B38" s="41" t="s">
        <v>44</v>
      </c>
      <c r="C38" s="41"/>
      <c r="D38" s="41"/>
      <c r="E38" s="41"/>
      <c r="F38" s="41"/>
      <c r="G38" s="20"/>
      <c r="H38" s="21"/>
      <c r="I38" s="24"/>
      <c r="J38" s="30"/>
      <c r="K38" s="32">
        <v>79396.66</v>
      </c>
    </row>
    <row r="39" spans="1:11" ht="30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v>534391.52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7875" right="0" top="0.19652777777777777" bottom="0" header="0.5118055555555555" footer="0.5118055555555555"/>
  <pageSetup horizontalDpi="300" verticalDpi="300" orientation="portrait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4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0.7109375" style="0" customWidth="1"/>
    <col min="8" max="8" width="9.7109375" style="0" customWidth="1"/>
    <col min="9" max="9" width="11.7109375" style="0" customWidth="1"/>
    <col min="10" max="10" width="9.5742187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59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9457.35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3.2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783</v>
      </c>
      <c r="I15" s="22">
        <v>1.09</v>
      </c>
      <c r="J15" s="23">
        <v>204</v>
      </c>
      <c r="K15" s="24">
        <f>H15*I15*J15</f>
        <v>174107.88</v>
      </c>
    </row>
    <row r="16" spans="1:11" ht="23.2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783</v>
      </c>
      <c r="I16" s="25">
        <v>1.34</v>
      </c>
      <c r="J16" s="26">
        <v>48</v>
      </c>
      <c r="K16" s="24">
        <f>H16*I16*J16</f>
        <v>50362.56</v>
      </c>
    </row>
    <row r="17" spans="1:11" ht="23.2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783</v>
      </c>
      <c r="I17" s="24">
        <v>1.87</v>
      </c>
      <c r="J17" s="27">
        <v>12</v>
      </c>
      <c r="K17" s="24">
        <f>H17*I17*J17</f>
        <v>17570.52</v>
      </c>
    </row>
    <row r="18" spans="1:11" ht="23.2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3.2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3.2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1200</v>
      </c>
      <c r="I20" s="25">
        <v>0.19</v>
      </c>
      <c r="J20" s="26">
        <v>155</v>
      </c>
      <c r="K20" s="24">
        <f>H20*I20*J20</f>
        <v>35340</v>
      </c>
    </row>
    <row r="21" spans="1:11" ht="23.2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9876</v>
      </c>
      <c r="I21" s="24">
        <v>0.13</v>
      </c>
      <c r="J21" s="30">
        <v>65</v>
      </c>
      <c r="K21" s="24">
        <f>H21*I21*J21</f>
        <v>83452.20000000001</v>
      </c>
    </row>
    <row r="22" spans="1:11" ht="23.2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9876</v>
      </c>
      <c r="I22" s="25">
        <v>0.6000000000000001</v>
      </c>
      <c r="J22" s="28" t="s">
        <v>23</v>
      </c>
      <c r="K22" s="24">
        <f>H22*I22*3</f>
        <v>17776.800000000003</v>
      </c>
    </row>
    <row r="23" spans="1:11" ht="23.2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9876</v>
      </c>
      <c r="I23" s="24">
        <v>0.48</v>
      </c>
      <c r="J23" s="30" t="s">
        <v>23</v>
      </c>
      <c r="K23" s="24">
        <f>H23*I23*3</f>
        <v>14221.439999999999</v>
      </c>
    </row>
    <row r="24" spans="1:11" ht="23.2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3.2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600</v>
      </c>
      <c r="I25" s="24">
        <v>3.85</v>
      </c>
      <c r="J25" s="27">
        <v>88</v>
      </c>
      <c r="K25" s="24">
        <f>H25*I25*J25</f>
        <v>203280</v>
      </c>
    </row>
    <row r="26" spans="1:11" ht="23.2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3.2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135</v>
      </c>
      <c r="I27" s="20">
        <v>4.12</v>
      </c>
      <c r="J27" s="20">
        <v>12</v>
      </c>
      <c r="K27" s="24">
        <f>H27*I27*12</f>
        <v>6674.400000000001</v>
      </c>
    </row>
    <row r="28" spans="1:11" ht="23.2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35</v>
      </c>
      <c r="I28" s="20">
        <v>9.05</v>
      </c>
      <c r="J28" s="20">
        <v>12</v>
      </c>
      <c r="K28" s="24">
        <f>H28*I28*12</f>
        <v>3801</v>
      </c>
    </row>
    <row r="29" spans="1:11" ht="23.2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105.3</v>
      </c>
      <c r="I29" s="20">
        <v>0.07</v>
      </c>
      <c r="J29" s="20">
        <v>248</v>
      </c>
      <c r="K29" s="24">
        <f>H29*I29*J29</f>
        <v>1828.008</v>
      </c>
    </row>
    <row r="30" spans="1:11" ht="23.2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105.3</v>
      </c>
      <c r="I30" s="21">
        <v>0.97</v>
      </c>
      <c r="J30" s="31">
        <v>35</v>
      </c>
      <c r="K30" s="24">
        <f>H30*I30*J30</f>
        <v>3574.9349999999995</v>
      </c>
    </row>
    <row r="31" spans="1:11" ht="23.2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135</v>
      </c>
      <c r="I31" s="21">
        <v>3.15</v>
      </c>
      <c r="J31" s="31">
        <v>35</v>
      </c>
      <c r="K31" s="24">
        <f>H31*I31*J31</f>
        <v>14883.75</v>
      </c>
    </row>
    <row r="32" spans="1:11" ht="23.2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1449</v>
      </c>
      <c r="I32" s="21">
        <v>7.79</v>
      </c>
      <c r="J32" s="31">
        <v>5</v>
      </c>
      <c r="K32" s="24">
        <f>H32*I32*J32</f>
        <v>56438.55</v>
      </c>
    </row>
    <row r="33" spans="1:11" ht="23.2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9457.35</v>
      </c>
      <c r="I33" s="24" t="s">
        <v>38</v>
      </c>
      <c r="J33" s="27">
        <v>12</v>
      </c>
      <c r="K33" s="24">
        <v>10592.13</v>
      </c>
    </row>
    <row r="34" spans="1:11" ht="23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9457.35</v>
      </c>
      <c r="I34" s="24" t="s">
        <v>40</v>
      </c>
      <c r="J34" s="27">
        <v>12</v>
      </c>
      <c r="K34" s="24">
        <v>4161.19</v>
      </c>
    </row>
    <row r="35" spans="1:11" ht="23.2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3.25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698065.363</v>
      </c>
    </row>
    <row r="37" spans="1:11" ht="20.25" customHeight="1">
      <c r="A37" s="8"/>
      <c r="B37" s="41" t="s">
        <v>43</v>
      </c>
      <c r="C37" s="41"/>
      <c r="D37" s="41"/>
      <c r="E37" s="41"/>
      <c r="F37" s="41"/>
      <c r="G37" s="20" t="s">
        <v>6</v>
      </c>
      <c r="H37" s="21">
        <f>C13</f>
        <v>0</v>
      </c>
      <c r="I37" s="24"/>
      <c r="J37" s="27">
        <v>12</v>
      </c>
      <c r="K37" s="24">
        <v>355998.55</v>
      </c>
    </row>
    <row r="38" spans="1:11" ht="24.75" customHeight="1">
      <c r="A38" s="8"/>
      <c r="B38" s="41" t="s">
        <v>44</v>
      </c>
      <c r="C38" s="41"/>
      <c r="D38" s="41"/>
      <c r="E38" s="41"/>
      <c r="F38" s="41"/>
      <c r="G38" s="20"/>
      <c r="H38" s="21"/>
      <c r="I38" s="24"/>
      <c r="J38" s="30"/>
      <c r="K38" s="32">
        <v>132401.64</v>
      </c>
    </row>
    <row r="39" spans="1:11" ht="30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v>891276.91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270833333333333" right="0" top="0.19652777777777777" bottom="0" header="0.5118055555555555" footer="0.5118055555555555"/>
  <pageSetup horizontalDpi="300" verticalDpi="3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K3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60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3684.31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4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410</v>
      </c>
      <c r="I15" s="22">
        <v>1.09</v>
      </c>
      <c r="J15" s="23">
        <v>204</v>
      </c>
      <c r="K15" s="24">
        <f>H15*I15*J15</f>
        <v>91167.6</v>
      </c>
    </row>
    <row r="16" spans="1:11" ht="24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v>410</v>
      </c>
      <c r="I16" s="25">
        <v>1.34</v>
      </c>
      <c r="J16" s="26">
        <v>48</v>
      </c>
      <c r="K16" s="24">
        <f>H16*I16*J16</f>
        <v>26371.199999999997</v>
      </c>
    </row>
    <row r="17" spans="1:11" ht="24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v>410</v>
      </c>
      <c r="I17" s="24">
        <v>1.87</v>
      </c>
      <c r="J17" s="27">
        <v>12</v>
      </c>
      <c r="K17" s="24">
        <f>H17*I17*J17</f>
        <v>9200.400000000001</v>
      </c>
    </row>
    <row r="18" spans="1:11" ht="24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4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4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680</v>
      </c>
      <c r="I20" s="25">
        <v>0.19</v>
      </c>
      <c r="J20" s="26">
        <v>155</v>
      </c>
      <c r="K20" s="24">
        <f>H20*I20*J20</f>
        <v>20026</v>
      </c>
    </row>
    <row r="21" spans="1:11" ht="24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3357</v>
      </c>
      <c r="I21" s="24">
        <v>0.13</v>
      </c>
      <c r="J21" s="30">
        <v>65</v>
      </c>
      <c r="K21" s="24">
        <f>H21*I21*J21</f>
        <v>28366.65</v>
      </c>
    </row>
    <row r="22" spans="1:11" ht="24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v>3357</v>
      </c>
      <c r="I22" s="25">
        <v>0.6000000000000001</v>
      </c>
      <c r="J22" s="28" t="s">
        <v>23</v>
      </c>
      <c r="K22" s="24">
        <f>H22*I22*3</f>
        <v>6042.6</v>
      </c>
    </row>
    <row r="23" spans="1:11" ht="24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v>3357</v>
      </c>
      <c r="I23" s="24">
        <v>0.48</v>
      </c>
      <c r="J23" s="30" t="s">
        <v>23</v>
      </c>
      <c r="K23" s="24">
        <f>H23*I23*3</f>
        <v>4834.08</v>
      </c>
    </row>
    <row r="24" spans="1:11" ht="24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4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340</v>
      </c>
      <c r="I25" s="24">
        <v>3.85</v>
      </c>
      <c r="J25" s="27">
        <v>88</v>
      </c>
      <c r="K25" s="24">
        <f>H25*I25*J25</f>
        <v>115192</v>
      </c>
    </row>
    <row r="26" spans="1:11" ht="24" customHeight="1">
      <c r="A26" s="8"/>
      <c r="B26" s="42" t="s">
        <v>36</v>
      </c>
      <c r="C26" s="42"/>
      <c r="D26" s="42"/>
      <c r="E26" s="42"/>
      <c r="F26" s="42"/>
      <c r="G26" s="20" t="s">
        <v>6</v>
      </c>
      <c r="H26" s="21">
        <v>969.2</v>
      </c>
      <c r="I26" s="21">
        <v>7.79</v>
      </c>
      <c r="J26" s="31">
        <v>5</v>
      </c>
      <c r="K26" s="24">
        <f>H26*I26*J26</f>
        <v>37750.340000000004</v>
      </c>
    </row>
    <row r="27" spans="1:11" ht="24" customHeight="1">
      <c r="A27" s="8"/>
      <c r="B27" s="42" t="s">
        <v>37</v>
      </c>
      <c r="C27" s="42"/>
      <c r="D27" s="42"/>
      <c r="E27" s="42"/>
      <c r="F27" s="42"/>
      <c r="G27" s="20" t="s">
        <v>6</v>
      </c>
      <c r="H27" s="21">
        <f>C10</f>
        <v>3684.31</v>
      </c>
      <c r="I27" s="24">
        <v>0.08</v>
      </c>
      <c r="J27" s="27">
        <v>12</v>
      </c>
      <c r="K27" s="24">
        <v>4126.43</v>
      </c>
    </row>
    <row r="28" spans="1:11" ht="24" customHeight="1">
      <c r="A28" s="8"/>
      <c r="B28" s="42" t="s">
        <v>39</v>
      </c>
      <c r="C28" s="42"/>
      <c r="D28" s="42"/>
      <c r="E28" s="42"/>
      <c r="F28" s="42"/>
      <c r="G28" s="20" t="s">
        <v>6</v>
      </c>
      <c r="H28" s="21">
        <f>C10</f>
        <v>3684.31</v>
      </c>
      <c r="I28" s="24">
        <v>0.04</v>
      </c>
      <c r="J28" s="27">
        <v>12</v>
      </c>
      <c r="K28" s="24">
        <v>1621.1</v>
      </c>
    </row>
    <row r="29" spans="1:11" ht="24" customHeight="1">
      <c r="A29" s="8"/>
      <c r="B29" s="42" t="s">
        <v>41</v>
      </c>
      <c r="C29" s="42"/>
      <c r="D29" s="42"/>
      <c r="E29" s="42"/>
      <c r="F29" s="42"/>
      <c r="G29" s="20"/>
      <c r="H29" s="21"/>
      <c r="I29" s="24"/>
      <c r="J29" s="30"/>
      <c r="K29" s="36"/>
    </row>
    <row r="30" spans="1:11" ht="24" customHeight="1" hidden="1">
      <c r="A30" s="20"/>
      <c r="B30" s="41" t="s">
        <v>42</v>
      </c>
      <c r="C30" s="41"/>
      <c r="D30" s="41"/>
      <c r="E30" s="41"/>
      <c r="F30" s="41"/>
      <c r="G30" s="20"/>
      <c r="H30" s="21"/>
      <c r="I30" s="33"/>
      <c r="J30" s="34"/>
      <c r="K30" s="35">
        <f>SUM(K15:K29)</f>
        <v>344698.4</v>
      </c>
    </row>
    <row r="31" spans="1:11" ht="27.75" customHeight="1">
      <c r="A31" s="8"/>
      <c r="B31" s="41" t="s">
        <v>44</v>
      </c>
      <c r="C31" s="41"/>
      <c r="D31" s="41"/>
      <c r="E31" s="41"/>
      <c r="F31" s="41"/>
      <c r="G31" s="20"/>
      <c r="H31" s="21"/>
      <c r="I31" s="24"/>
      <c r="J31" s="30"/>
      <c r="K31" s="36">
        <v>64254.37</v>
      </c>
    </row>
    <row r="32" spans="1:11" ht="25.5" customHeight="1">
      <c r="A32" s="20"/>
      <c r="B32" s="41" t="s">
        <v>45</v>
      </c>
      <c r="C32" s="41"/>
      <c r="D32" s="41"/>
      <c r="E32" s="41"/>
      <c r="F32" s="41"/>
      <c r="G32" s="20"/>
      <c r="H32" s="21"/>
      <c r="I32" s="33"/>
      <c r="J32" s="34"/>
      <c r="K32" s="35">
        <v>225589.32</v>
      </c>
    </row>
    <row r="33" ht="30.75" customHeight="1"/>
  </sheetData>
  <sheetProtection selectLockedCells="1" selectUnlockedCells="1"/>
  <mergeCells count="25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2:F32"/>
    <mergeCell ref="B26:F26"/>
    <mergeCell ref="B27:F27"/>
    <mergeCell ref="B28:F28"/>
    <mergeCell ref="B29:F29"/>
    <mergeCell ref="B30:F30"/>
    <mergeCell ref="B31:F31"/>
  </mergeCells>
  <printOptions/>
  <pageMargins left="0.6298611111111111" right="0" top="0.19652777777777777" bottom="0" header="0.5118055555555555" footer="0.5118055555555555"/>
  <pageSetup horizontalDpi="300" verticalDpi="300" orientation="portrait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K3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61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1724.45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.75" customHeight="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1.7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160</v>
      </c>
      <c r="I15" s="22">
        <v>1.09</v>
      </c>
      <c r="J15" s="23">
        <v>204</v>
      </c>
      <c r="K15" s="24">
        <f>H15*I15*J15</f>
        <v>35577.6</v>
      </c>
    </row>
    <row r="16" spans="1:11" ht="21.7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v>160</v>
      </c>
      <c r="I16" s="25">
        <v>1.34</v>
      </c>
      <c r="J16" s="26">
        <v>48</v>
      </c>
      <c r="K16" s="24">
        <f>H16*I16*J16</f>
        <v>10291.2</v>
      </c>
    </row>
    <row r="17" spans="1:11" ht="21.7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v>160</v>
      </c>
      <c r="I17" s="24">
        <v>1.87</v>
      </c>
      <c r="J17" s="27">
        <v>12</v>
      </c>
      <c r="K17" s="24">
        <f>H17*I17*J17</f>
        <v>3590.4000000000005</v>
      </c>
    </row>
    <row r="18" spans="1:11" ht="21.7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1.7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1.7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640</v>
      </c>
      <c r="I20" s="25">
        <v>0.19</v>
      </c>
      <c r="J20" s="26">
        <v>155</v>
      </c>
      <c r="K20" s="24">
        <f>H20*I20*J20</f>
        <v>18848</v>
      </c>
    </row>
    <row r="21" spans="1:11" ht="21.7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338</v>
      </c>
      <c r="I21" s="24">
        <v>0.13</v>
      </c>
      <c r="J21" s="30">
        <v>65</v>
      </c>
      <c r="K21" s="24">
        <f>H21*I21*J21</f>
        <v>2856.1000000000004</v>
      </c>
    </row>
    <row r="22" spans="1:11" ht="21.7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v>338</v>
      </c>
      <c r="I22" s="25">
        <v>0.6000000000000001</v>
      </c>
      <c r="J22" s="28" t="s">
        <v>23</v>
      </c>
      <c r="K22" s="24">
        <f>H22*I22*3</f>
        <v>608.4000000000001</v>
      </c>
    </row>
    <row r="23" spans="1:11" ht="21.7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v>38</v>
      </c>
      <c r="I23" s="24">
        <v>0.48</v>
      </c>
      <c r="J23" s="30" t="s">
        <v>23</v>
      </c>
      <c r="K23" s="24">
        <f>H23*I23*3</f>
        <v>54.72</v>
      </c>
    </row>
    <row r="24" spans="1:11" ht="21.7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1.7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320</v>
      </c>
      <c r="I25" s="24">
        <v>3.85</v>
      </c>
      <c r="J25" s="27">
        <v>88</v>
      </c>
      <c r="K25" s="24">
        <f>H25*I25*J25</f>
        <v>108416</v>
      </c>
    </row>
    <row r="26" spans="1:11" ht="21.75" customHeight="1">
      <c r="A26" s="8"/>
      <c r="B26" s="42" t="s">
        <v>36</v>
      </c>
      <c r="C26" s="42"/>
      <c r="D26" s="42"/>
      <c r="E26" s="42"/>
      <c r="F26" s="42"/>
      <c r="G26" s="20" t="s">
        <v>6</v>
      </c>
      <c r="H26" s="21">
        <v>462.9</v>
      </c>
      <c r="I26" s="21">
        <v>7.79</v>
      </c>
      <c r="J26" s="31">
        <v>5</v>
      </c>
      <c r="K26" s="24">
        <f>H26*I26*J26</f>
        <v>18029.955</v>
      </c>
    </row>
    <row r="27" spans="1:11" ht="21.75" customHeight="1">
      <c r="A27" s="8"/>
      <c r="B27" s="42" t="s">
        <v>37</v>
      </c>
      <c r="C27" s="42"/>
      <c r="D27" s="42"/>
      <c r="E27" s="42"/>
      <c r="F27" s="42"/>
      <c r="G27" s="20" t="s">
        <v>6</v>
      </c>
      <c r="H27" s="21">
        <f>C10</f>
        <v>1724.45</v>
      </c>
      <c r="I27" s="24">
        <v>0.08</v>
      </c>
      <c r="J27" s="27">
        <v>12</v>
      </c>
      <c r="K27" s="24">
        <v>1931.38</v>
      </c>
    </row>
    <row r="28" spans="1:11" ht="21.75" customHeight="1">
      <c r="A28" s="8"/>
      <c r="B28" s="42" t="s">
        <v>39</v>
      </c>
      <c r="C28" s="42"/>
      <c r="D28" s="42"/>
      <c r="E28" s="42"/>
      <c r="F28" s="42"/>
      <c r="G28" s="20" t="s">
        <v>6</v>
      </c>
      <c r="H28" s="21">
        <f>C10</f>
        <v>1724.45</v>
      </c>
      <c r="I28" s="24">
        <v>0.04</v>
      </c>
      <c r="J28" s="27">
        <v>12</v>
      </c>
      <c r="K28" s="24">
        <v>758.76</v>
      </c>
    </row>
    <row r="29" spans="1:11" ht="21.75" customHeight="1">
      <c r="A29" s="8"/>
      <c r="B29" s="42" t="s">
        <v>41</v>
      </c>
      <c r="C29" s="42"/>
      <c r="D29" s="42"/>
      <c r="E29" s="42"/>
      <c r="F29" s="42"/>
      <c r="G29" s="20"/>
      <c r="H29" s="21"/>
      <c r="I29" s="24"/>
      <c r="J29" s="30"/>
      <c r="K29" s="36"/>
    </row>
    <row r="30" spans="1:11" ht="21.75" customHeight="1" hidden="1">
      <c r="A30" s="20"/>
      <c r="B30" s="41" t="s">
        <v>42</v>
      </c>
      <c r="C30" s="41"/>
      <c r="D30" s="41"/>
      <c r="E30" s="41"/>
      <c r="F30" s="41"/>
      <c r="G30" s="20"/>
      <c r="H30" s="21"/>
      <c r="I30" s="33"/>
      <c r="J30" s="34"/>
      <c r="K30" s="35">
        <f>SUM(K15:K29)</f>
        <v>200962.515</v>
      </c>
    </row>
    <row r="31" spans="1:11" ht="27.75" customHeight="1">
      <c r="A31" s="8"/>
      <c r="B31" s="41" t="s">
        <v>44</v>
      </c>
      <c r="C31" s="41"/>
      <c r="D31" s="41"/>
      <c r="E31" s="41"/>
      <c r="F31" s="41"/>
      <c r="G31" s="20"/>
      <c r="H31" s="21"/>
      <c r="I31" s="24"/>
      <c r="J31" s="30"/>
      <c r="K31" s="36">
        <v>30074.41</v>
      </c>
    </row>
    <row r="32" spans="1:11" ht="25.5" customHeight="1">
      <c r="A32" s="20"/>
      <c r="B32" s="41" t="s">
        <v>45</v>
      </c>
      <c r="C32" s="41"/>
      <c r="D32" s="41"/>
      <c r="E32" s="41"/>
      <c r="F32" s="41"/>
      <c r="G32" s="20"/>
      <c r="H32" s="21"/>
      <c r="I32" s="33"/>
      <c r="J32" s="34"/>
      <c r="K32" s="35">
        <v>85830.59</v>
      </c>
    </row>
    <row r="33" ht="30.75" customHeight="1"/>
    <row r="34" ht="30.75" customHeight="1"/>
  </sheetData>
  <sheetProtection selectLockedCells="1" selectUnlockedCells="1"/>
  <mergeCells count="25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2:F32"/>
    <mergeCell ref="B26:F26"/>
    <mergeCell ref="B27:F27"/>
    <mergeCell ref="B28:F28"/>
    <mergeCell ref="B29:F29"/>
    <mergeCell ref="B30:F30"/>
    <mergeCell ref="B31:F31"/>
  </mergeCells>
  <printOptions/>
  <pageMargins left="0.7875" right="0" top="0.19652777777777777" bottom="0" header="0.5118055555555555" footer="0.5118055555555555"/>
  <pageSetup horizontalDpi="300" verticalDpi="300" orientation="portrait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4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0.7109375" style="0" customWidth="1"/>
    <col min="8" max="8" width="9.7109375" style="0" customWidth="1"/>
    <col min="9" max="9" width="11.7109375" style="0" customWidth="1"/>
    <col min="10" max="10" width="9.5742187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62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3783.05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3.2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469.8</v>
      </c>
      <c r="I15" s="22">
        <v>1.09</v>
      </c>
      <c r="J15" s="23">
        <v>204</v>
      </c>
      <c r="K15" s="24">
        <f>H15*I15*J15</f>
        <v>104464.728</v>
      </c>
    </row>
    <row r="16" spans="1:11" ht="23.2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469.8</v>
      </c>
      <c r="I16" s="25">
        <v>1.34</v>
      </c>
      <c r="J16" s="26">
        <v>48</v>
      </c>
      <c r="K16" s="24">
        <f>H16*I16*J16</f>
        <v>30217.536</v>
      </c>
    </row>
    <row r="17" spans="1:11" ht="23.2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469.8</v>
      </c>
      <c r="I17" s="24">
        <v>1.87</v>
      </c>
      <c r="J17" s="27">
        <v>12</v>
      </c>
      <c r="K17" s="24">
        <f>H17*I17*J17</f>
        <v>10542.312000000002</v>
      </c>
    </row>
    <row r="18" spans="1:11" ht="23.2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3.2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3.2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1128</v>
      </c>
      <c r="I20" s="25">
        <v>0.19</v>
      </c>
      <c r="J20" s="26">
        <v>155</v>
      </c>
      <c r="K20" s="24">
        <f>H20*I20*J20</f>
        <v>33219.6</v>
      </c>
    </row>
    <row r="21" spans="1:11" ht="23.2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1622</v>
      </c>
      <c r="I21" s="24">
        <v>0.13</v>
      </c>
      <c r="J21" s="30">
        <v>65</v>
      </c>
      <c r="K21" s="24">
        <f>H21*I21*J21</f>
        <v>13705.900000000001</v>
      </c>
    </row>
    <row r="22" spans="1:11" ht="23.2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1622</v>
      </c>
      <c r="I22" s="25">
        <v>0.6000000000000001</v>
      </c>
      <c r="J22" s="28" t="s">
        <v>23</v>
      </c>
      <c r="K22" s="24">
        <f>H22*I22*3</f>
        <v>2919.6000000000004</v>
      </c>
    </row>
    <row r="23" spans="1:11" ht="23.2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1622</v>
      </c>
      <c r="I23" s="24">
        <v>0.48</v>
      </c>
      <c r="J23" s="30" t="s">
        <v>23</v>
      </c>
      <c r="K23" s="24">
        <f>H23*I23*3</f>
        <v>2335.68</v>
      </c>
    </row>
    <row r="24" spans="1:11" ht="23.2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3.2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564</v>
      </c>
      <c r="I25" s="24">
        <v>3.85</v>
      </c>
      <c r="J25" s="27">
        <v>88</v>
      </c>
      <c r="K25" s="24">
        <f>H25*I25*J25</f>
        <v>191083.2</v>
      </c>
    </row>
    <row r="26" spans="1:11" ht="23.2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3.2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81</v>
      </c>
      <c r="I27" s="20">
        <v>4.12</v>
      </c>
      <c r="J27" s="20">
        <v>12</v>
      </c>
      <c r="K27" s="24">
        <f>H27*I27*12</f>
        <v>4004.6400000000003</v>
      </c>
    </row>
    <row r="28" spans="1:11" ht="23.2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21</v>
      </c>
      <c r="I28" s="20">
        <v>9.05</v>
      </c>
      <c r="J28" s="20">
        <v>12</v>
      </c>
      <c r="K28" s="24">
        <f>H28*I28*12</f>
        <v>2280.6000000000004</v>
      </c>
    </row>
    <row r="29" spans="1:11" ht="23.2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63.18</v>
      </c>
      <c r="I29" s="20">
        <v>0.07</v>
      </c>
      <c r="J29" s="20">
        <v>248</v>
      </c>
      <c r="K29" s="24">
        <f>H29*I29*J29</f>
        <v>1096.8048000000001</v>
      </c>
    </row>
    <row r="30" spans="1:11" ht="23.2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63.18</v>
      </c>
      <c r="I30" s="21">
        <v>0.97</v>
      </c>
      <c r="J30" s="31">
        <v>35</v>
      </c>
      <c r="K30" s="24">
        <f>H30*I30*J30</f>
        <v>2144.961</v>
      </c>
    </row>
    <row r="31" spans="1:11" ht="23.2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81</v>
      </c>
      <c r="I31" s="21">
        <v>3.15</v>
      </c>
      <c r="J31" s="31">
        <v>35</v>
      </c>
      <c r="K31" s="24">
        <f>H31*I31*J31</f>
        <v>8930.25</v>
      </c>
    </row>
    <row r="32" spans="1:11" ht="23.2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869.4</v>
      </c>
      <c r="I32" s="21">
        <v>7.79</v>
      </c>
      <c r="J32" s="31">
        <v>5</v>
      </c>
      <c r="K32" s="24">
        <f>H32*I32*J32</f>
        <v>33863.130000000005</v>
      </c>
    </row>
    <row r="33" spans="1:11" ht="23.2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3783.05</v>
      </c>
      <c r="I33" s="24" t="s">
        <v>38</v>
      </c>
      <c r="J33" s="27">
        <v>12</v>
      </c>
      <c r="K33" s="24">
        <v>6367.38</v>
      </c>
    </row>
    <row r="34" spans="1:11" ht="23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3783.05</v>
      </c>
      <c r="I34" s="24" t="s">
        <v>40</v>
      </c>
      <c r="J34" s="27">
        <v>12</v>
      </c>
      <c r="K34" s="24">
        <v>2501.47</v>
      </c>
    </row>
    <row r="35" spans="1:11" ht="23.2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3.25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449677.79179999995</v>
      </c>
    </row>
    <row r="37" spans="1:11" ht="20.25" customHeight="1">
      <c r="A37" s="8"/>
      <c r="B37" s="41" t="s">
        <v>43</v>
      </c>
      <c r="C37" s="41"/>
      <c r="D37" s="41"/>
      <c r="E37" s="41"/>
      <c r="F37" s="41"/>
      <c r="G37" s="20" t="s">
        <v>6</v>
      </c>
      <c r="H37" s="21">
        <f>C13</f>
        <v>0</v>
      </c>
      <c r="I37" s="24"/>
      <c r="J37" s="27">
        <v>12</v>
      </c>
      <c r="K37" s="24">
        <v>218749.88</v>
      </c>
    </row>
    <row r="38" spans="1:11" ht="24.75" customHeight="1">
      <c r="A38" s="8"/>
      <c r="B38" s="41" t="s">
        <v>44</v>
      </c>
      <c r="C38" s="41"/>
      <c r="D38" s="41"/>
      <c r="E38" s="41"/>
      <c r="F38" s="41"/>
      <c r="G38" s="20"/>
      <c r="H38" s="21"/>
      <c r="I38" s="24"/>
      <c r="J38" s="30"/>
      <c r="K38" s="32">
        <v>79592.24</v>
      </c>
    </row>
    <row r="39" spans="1:11" ht="30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v>527217.95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659722222222223" right="0" top="0.19652777777777777" bottom="0" header="0.5118055555555555" footer="0.5118055555555555"/>
  <pageSetup horizontalDpi="300" verticalDpi="300" orientation="portrait" paperSize="9" scale="8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0.7109375" style="0" customWidth="1"/>
    <col min="8" max="8" width="9.7109375" style="0" customWidth="1"/>
    <col min="9" max="9" width="11.7109375" style="0" customWidth="1"/>
    <col min="10" max="10" width="9.5742187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63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3783.05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3.2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313.2</v>
      </c>
      <c r="I15" s="22">
        <v>1.09</v>
      </c>
      <c r="J15" s="23">
        <v>204</v>
      </c>
      <c r="K15" s="24">
        <f>H15*I15*J15</f>
        <v>69643.152</v>
      </c>
    </row>
    <row r="16" spans="1:11" ht="23.2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313.2</v>
      </c>
      <c r="I16" s="25">
        <v>1.34</v>
      </c>
      <c r="J16" s="26">
        <v>48</v>
      </c>
      <c r="K16" s="24">
        <f>H16*I16*J16</f>
        <v>20145.023999999998</v>
      </c>
    </row>
    <row r="17" spans="1:11" ht="23.2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313.2</v>
      </c>
      <c r="I17" s="24">
        <v>1.87</v>
      </c>
      <c r="J17" s="27">
        <v>12</v>
      </c>
      <c r="K17" s="24">
        <f>H17*I17*J17</f>
        <v>7028.208</v>
      </c>
    </row>
    <row r="18" spans="1:11" ht="23.2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3.2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3.2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430</v>
      </c>
      <c r="I20" s="25">
        <v>0.19</v>
      </c>
      <c r="J20" s="26">
        <v>155</v>
      </c>
      <c r="K20" s="24">
        <f>H20*I20*J20</f>
        <v>12663.5</v>
      </c>
    </row>
    <row r="21" spans="1:11" ht="23.2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1718</v>
      </c>
      <c r="I21" s="24">
        <v>0.13</v>
      </c>
      <c r="J21" s="30">
        <v>65</v>
      </c>
      <c r="K21" s="24">
        <f>H21*I21*J21</f>
        <v>14517.1</v>
      </c>
    </row>
    <row r="22" spans="1:11" ht="23.2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1718</v>
      </c>
      <c r="I22" s="25">
        <v>0.6000000000000001</v>
      </c>
      <c r="J22" s="28" t="s">
        <v>23</v>
      </c>
      <c r="K22" s="24">
        <f>H22*I22*3</f>
        <v>3092.4000000000005</v>
      </c>
    </row>
    <row r="23" spans="1:11" ht="23.2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1718</v>
      </c>
      <c r="I23" s="24">
        <v>0.48</v>
      </c>
      <c r="J23" s="30" t="s">
        <v>23</v>
      </c>
      <c r="K23" s="24">
        <f>H23*I23*3</f>
        <v>2473.92</v>
      </c>
    </row>
    <row r="24" spans="1:11" ht="23.2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3.2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215</v>
      </c>
      <c r="I25" s="24">
        <v>3.85</v>
      </c>
      <c r="J25" s="27">
        <v>88</v>
      </c>
      <c r="K25" s="24">
        <f>H25*I25*J25</f>
        <v>72842</v>
      </c>
    </row>
    <row r="26" spans="1:11" ht="23.2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3.2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3.2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3.2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42.12</v>
      </c>
      <c r="I29" s="20">
        <v>0.07</v>
      </c>
      <c r="J29" s="20">
        <v>248</v>
      </c>
      <c r="K29" s="24">
        <f>H29*I29*J29</f>
        <v>731.2031999999999</v>
      </c>
    </row>
    <row r="30" spans="1:11" ht="23.2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42.12</v>
      </c>
      <c r="I30" s="21">
        <v>0.97</v>
      </c>
      <c r="J30" s="31">
        <v>35</v>
      </c>
      <c r="K30" s="24">
        <f>H30*I30*J30</f>
        <v>1429.9739999999997</v>
      </c>
    </row>
    <row r="31" spans="1:11" ht="23.2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54</v>
      </c>
      <c r="I31" s="21">
        <v>3.15</v>
      </c>
      <c r="J31" s="31">
        <v>35</v>
      </c>
      <c r="K31" s="24">
        <f>H31*I31*J31</f>
        <v>5953.5</v>
      </c>
    </row>
    <row r="32" spans="1:11" ht="23.2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580.3</v>
      </c>
      <c r="I32" s="21">
        <v>7.79</v>
      </c>
      <c r="J32" s="31">
        <v>5</v>
      </c>
      <c r="K32" s="24">
        <f>H32*I32*J32</f>
        <v>22602.684999999998</v>
      </c>
    </row>
    <row r="33" spans="1:11" ht="23.2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3783.05</v>
      </c>
      <c r="I33" s="24" t="s">
        <v>38</v>
      </c>
      <c r="J33" s="27">
        <v>12</v>
      </c>
      <c r="K33" s="24">
        <v>4237.02</v>
      </c>
    </row>
    <row r="34" spans="1:11" ht="23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3783.05</v>
      </c>
      <c r="I34" s="24" t="s">
        <v>40</v>
      </c>
      <c r="J34" s="27">
        <v>12</v>
      </c>
      <c r="K34" s="24">
        <v>1664.54</v>
      </c>
    </row>
    <row r="35" spans="1:11" ht="23.2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3.25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243214.38619999998</v>
      </c>
    </row>
    <row r="37" spans="1:11" ht="20.25" customHeight="1">
      <c r="A37" s="8"/>
      <c r="B37" s="41" t="s">
        <v>43</v>
      </c>
      <c r="C37" s="41"/>
      <c r="D37" s="41"/>
      <c r="E37" s="41"/>
      <c r="F37" s="41"/>
      <c r="G37" s="20" t="s">
        <v>6</v>
      </c>
      <c r="H37" s="21">
        <f>C13</f>
        <v>0</v>
      </c>
      <c r="I37" s="24"/>
      <c r="J37" s="27">
        <v>12</v>
      </c>
      <c r="K37" s="24">
        <v>145607.21</v>
      </c>
    </row>
    <row r="38" spans="1:11" ht="24.75" customHeight="1">
      <c r="A38" s="8"/>
      <c r="B38" s="41" t="s">
        <v>44</v>
      </c>
      <c r="C38" s="41"/>
      <c r="D38" s="41"/>
      <c r="E38" s="41"/>
      <c r="F38" s="41"/>
      <c r="G38" s="20"/>
      <c r="H38" s="21"/>
      <c r="I38" s="24"/>
      <c r="J38" s="30"/>
      <c r="K38" s="32">
        <v>52962.7</v>
      </c>
    </row>
    <row r="39" spans="1:11" ht="30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v>352835.5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7875" right="0" top="0.19652777777777777" bottom="0" header="0.5118055555555555" footer="0.5118055555555555"/>
  <pageSetup horizontalDpi="300" verticalDpi="300" orientation="portrait" paperSize="9" scale="8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0.7109375" style="0" customWidth="1"/>
    <col min="8" max="8" width="9.7109375" style="0" customWidth="1"/>
    <col min="9" max="9" width="11.7109375" style="0" customWidth="1"/>
    <col min="10" max="10" width="9.5742187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64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3765.33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3.2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313.2</v>
      </c>
      <c r="I15" s="22">
        <v>1.09</v>
      </c>
      <c r="J15" s="23">
        <v>204</v>
      </c>
      <c r="K15" s="24">
        <f>H15*I15*J15</f>
        <v>69643.152</v>
      </c>
    </row>
    <row r="16" spans="1:11" ht="23.2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313.2</v>
      </c>
      <c r="I16" s="25">
        <v>1.34</v>
      </c>
      <c r="J16" s="26">
        <v>48</v>
      </c>
      <c r="K16" s="24">
        <f>H16*I16*J16</f>
        <v>20145.023999999998</v>
      </c>
    </row>
    <row r="17" spans="1:11" ht="23.2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313.2</v>
      </c>
      <c r="I17" s="24">
        <v>1.87</v>
      </c>
      <c r="J17" s="27">
        <v>12</v>
      </c>
      <c r="K17" s="24">
        <f>H17*I17*J17</f>
        <v>7028.208</v>
      </c>
    </row>
    <row r="18" spans="1:11" ht="23.2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3.2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3.2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450</v>
      </c>
      <c r="I20" s="25">
        <v>0.19</v>
      </c>
      <c r="J20" s="26">
        <v>155</v>
      </c>
      <c r="K20" s="24">
        <f>H20*I20*J20</f>
        <v>13252.5</v>
      </c>
    </row>
    <row r="21" spans="1:11" ht="23.2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3466</v>
      </c>
      <c r="I21" s="24">
        <v>0.13</v>
      </c>
      <c r="J21" s="30">
        <v>65</v>
      </c>
      <c r="K21" s="24">
        <f>H21*I21*J21</f>
        <v>29287.700000000004</v>
      </c>
    </row>
    <row r="22" spans="1:11" ht="23.2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3466</v>
      </c>
      <c r="I22" s="25">
        <v>0.6000000000000001</v>
      </c>
      <c r="J22" s="28" t="s">
        <v>23</v>
      </c>
      <c r="K22" s="24">
        <f>H22*I22*3</f>
        <v>6238.800000000001</v>
      </c>
    </row>
    <row r="23" spans="1:11" ht="23.2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3466</v>
      </c>
      <c r="I23" s="24">
        <v>0.48</v>
      </c>
      <c r="J23" s="30" t="s">
        <v>23</v>
      </c>
      <c r="K23" s="24">
        <f>H23*I23*3</f>
        <v>4991.039999999999</v>
      </c>
    </row>
    <row r="24" spans="1:11" ht="23.2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3.2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225</v>
      </c>
      <c r="I25" s="24">
        <v>3.85</v>
      </c>
      <c r="J25" s="27">
        <v>88</v>
      </c>
      <c r="K25" s="24">
        <f>H25*I25*J25</f>
        <v>76230</v>
      </c>
    </row>
    <row r="26" spans="1:11" ht="23.2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3.2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3.2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3.2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42.12</v>
      </c>
      <c r="I29" s="20">
        <v>0.07</v>
      </c>
      <c r="J29" s="20">
        <v>248</v>
      </c>
      <c r="K29" s="24">
        <f>H29*I29*J29</f>
        <v>731.2031999999999</v>
      </c>
    </row>
    <row r="30" spans="1:11" ht="23.2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42.12</v>
      </c>
      <c r="I30" s="21">
        <v>0.97</v>
      </c>
      <c r="J30" s="31">
        <v>35</v>
      </c>
      <c r="K30" s="24">
        <f>H30*I30*J30</f>
        <v>1429.9739999999997</v>
      </c>
    </row>
    <row r="31" spans="1:11" ht="23.2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54</v>
      </c>
      <c r="I31" s="21">
        <v>3.15</v>
      </c>
      <c r="J31" s="31">
        <v>35</v>
      </c>
      <c r="K31" s="24">
        <f>H31*I31*J31</f>
        <v>5953.5</v>
      </c>
    </row>
    <row r="32" spans="1:11" ht="23.2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579.6</v>
      </c>
      <c r="I32" s="21">
        <v>7.79</v>
      </c>
      <c r="J32" s="31">
        <v>5</v>
      </c>
      <c r="K32" s="24">
        <f>H32*I32*J32</f>
        <v>22575.42</v>
      </c>
    </row>
    <row r="33" spans="1:11" ht="23.2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3765.33</v>
      </c>
      <c r="I33" s="24" t="s">
        <v>38</v>
      </c>
      <c r="J33" s="27">
        <v>12</v>
      </c>
      <c r="K33" s="24">
        <v>4217.17</v>
      </c>
    </row>
    <row r="34" spans="1:11" ht="23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3765.33</v>
      </c>
      <c r="I34" s="24" t="s">
        <v>40</v>
      </c>
      <c r="J34" s="27">
        <v>12</v>
      </c>
      <c r="K34" s="24">
        <v>1656.75</v>
      </c>
    </row>
    <row r="35" spans="1:11" ht="23.2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3.25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267570.6012</v>
      </c>
    </row>
    <row r="37" spans="1:11" ht="20.25" customHeight="1">
      <c r="A37" s="8"/>
      <c r="B37" s="41" t="s">
        <v>43</v>
      </c>
      <c r="C37" s="41"/>
      <c r="D37" s="41"/>
      <c r="E37" s="41"/>
      <c r="F37" s="41"/>
      <c r="G37" s="20" t="s">
        <v>6</v>
      </c>
      <c r="H37" s="21">
        <f>C13</f>
        <v>0</v>
      </c>
      <c r="I37" s="24"/>
      <c r="J37" s="27">
        <v>12</v>
      </c>
      <c r="K37" s="24">
        <v>145454.38</v>
      </c>
    </row>
    <row r="38" spans="1:11" ht="24.75" customHeight="1">
      <c r="A38" s="8"/>
      <c r="B38" s="41" t="s">
        <v>44</v>
      </c>
      <c r="C38" s="41"/>
      <c r="D38" s="41"/>
      <c r="E38" s="41"/>
      <c r="F38" s="41"/>
      <c r="G38" s="20"/>
      <c r="H38" s="21"/>
      <c r="I38" s="24"/>
      <c r="J38" s="30"/>
      <c r="K38" s="32">
        <v>52714.62</v>
      </c>
    </row>
    <row r="39" spans="1:11" ht="30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v>364386.85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270833333333333" right="0" top="0.19652777777777777" bottom="0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1">
      <selection activeCell="C3" sqref="A3:J5"/>
    </sheetView>
  </sheetViews>
  <sheetFormatPr defaultColWidth="9.140625" defaultRowHeight="12.75"/>
  <cols>
    <col min="1" max="1" width="4.421875" style="0" customWidth="1"/>
    <col min="2" max="5" width="9.00390625" style="0" customWidth="1"/>
    <col min="6" max="6" width="12.7109375" style="0" customWidth="1"/>
    <col min="7" max="7" width="10.7109375" style="0" customWidth="1"/>
    <col min="8" max="8" width="9.7109375" style="0" customWidth="1"/>
    <col min="9" max="9" width="11.7109375" style="0" customWidth="1"/>
    <col min="10" max="10" width="9.5742187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6.75" customHeight="1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46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3780.02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1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313.2</v>
      </c>
      <c r="I15" s="22">
        <v>1.09</v>
      </c>
      <c r="J15" s="23">
        <v>80</v>
      </c>
      <c r="K15" s="24">
        <f>H15*I15*J15</f>
        <v>27311.04</v>
      </c>
    </row>
    <row r="16" spans="1:11" ht="21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v>313.2</v>
      </c>
      <c r="I16" s="25">
        <v>1.34</v>
      </c>
      <c r="J16" s="26">
        <v>12</v>
      </c>
      <c r="K16" s="24">
        <f>H16*I16*J16</f>
        <v>5036.255999999999</v>
      </c>
    </row>
    <row r="17" spans="1:11" ht="21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v>313.2</v>
      </c>
      <c r="I17" s="24">
        <v>1.87</v>
      </c>
      <c r="J17" s="27">
        <v>12</v>
      </c>
      <c r="K17" s="24">
        <f>H17*I17*J17</f>
        <v>7028.208</v>
      </c>
    </row>
    <row r="18" spans="1:11" ht="21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1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1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843</v>
      </c>
      <c r="I20" s="25">
        <v>0.19</v>
      </c>
      <c r="J20" s="26">
        <v>85</v>
      </c>
      <c r="K20" s="24">
        <f>H20*I20*J20</f>
        <v>13614.45</v>
      </c>
    </row>
    <row r="21" spans="1:11" ht="21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2728</v>
      </c>
      <c r="I21" s="24">
        <v>0.13</v>
      </c>
      <c r="J21" s="30">
        <v>30</v>
      </c>
      <c r="K21" s="24">
        <f>H21*I21*J21</f>
        <v>10639.199999999999</v>
      </c>
    </row>
    <row r="22" spans="1:11" ht="21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v>2728</v>
      </c>
      <c r="I22" s="25">
        <v>0.6000000000000001</v>
      </c>
      <c r="J22" s="28" t="s">
        <v>23</v>
      </c>
      <c r="K22" s="24">
        <f>H22*I22*3</f>
        <v>4910.400000000001</v>
      </c>
    </row>
    <row r="23" spans="1:11" ht="21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v>2728</v>
      </c>
      <c r="I23" s="24">
        <v>0.48</v>
      </c>
      <c r="J23" s="30" t="s">
        <v>23</v>
      </c>
      <c r="K23" s="24">
        <f>H23*I23*3</f>
        <v>3928.32</v>
      </c>
    </row>
    <row r="24" spans="1:11" ht="21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1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421.5</v>
      </c>
      <c r="I25" s="24">
        <v>3.85</v>
      </c>
      <c r="J25" s="27">
        <v>42</v>
      </c>
      <c r="K25" s="24">
        <v>67708.6</v>
      </c>
    </row>
    <row r="26" spans="1:11" ht="21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1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1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1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42.12</v>
      </c>
      <c r="I29" s="20">
        <v>0.07</v>
      </c>
      <c r="J29" s="20">
        <v>248</v>
      </c>
      <c r="K29" s="24">
        <f>H29*I29*J29</f>
        <v>731.2031999999999</v>
      </c>
    </row>
    <row r="30" spans="1:11" ht="21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v>42.12</v>
      </c>
      <c r="I30" s="21">
        <v>0.97</v>
      </c>
      <c r="J30" s="31">
        <v>35</v>
      </c>
      <c r="K30" s="24">
        <f>H30*I30*J30</f>
        <v>1429.9739999999997</v>
      </c>
    </row>
    <row r="31" spans="1:11" ht="21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v>54</v>
      </c>
      <c r="I31" s="21">
        <v>3.15</v>
      </c>
      <c r="J31" s="31">
        <v>35</v>
      </c>
      <c r="K31" s="24">
        <f>H31*I31*J31</f>
        <v>5953.5</v>
      </c>
    </row>
    <row r="32" spans="1:11" ht="21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579.6</v>
      </c>
      <c r="I32" s="21">
        <v>7.79</v>
      </c>
      <c r="J32" s="31">
        <v>2</v>
      </c>
      <c r="K32" s="24">
        <f>H32*I32*J32</f>
        <v>9030.168</v>
      </c>
    </row>
    <row r="33" spans="1:11" ht="21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3780.02</v>
      </c>
      <c r="I33" s="24" t="s">
        <v>38</v>
      </c>
      <c r="J33" s="27">
        <v>12</v>
      </c>
      <c r="K33" s="24">
        <v>4233.62</v>
      </c>
    </row>
    <row r="34" spans="1:11" ht="21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3780.02</v>
      </c>
      <c r="I34" s="24" t="s">
        <v>40</v>
      </c>
      <c r="J34" s="27">
        <v>12</v>
      </c>
      <c r="K34" s="24">
        <v>1663.21</v>
      </c>
    </row>
    <row r="35" spans="1:11" ht="21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1" customHeight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167408.30919999996</v>
      </c>
    </row>
    <row r="37" spans="1:11" ht="20.25" customHeight="1">
      <c r="A37" s="8"/>
      <c r="B37" s="41" t="s">
        <v>43</v>
      </c>
      <c r="C37" s="41"/>
      <c r="D37" s="41"/>
      <c r="E37" s="41"/>
      <c r="F37" s="41"/>
      <c r="G37" s="20" t="s">
        <v>6</v>
      </c>
      <c r="H37" s="21">
        <f>C13</f>
        <v>0</v>
      </c>
      <c r="I37" s="24"/>
      <c r="J37" s="27">
        <v>12</v>
      </c>
      <c r="K37" s="24">
        <v>145580.81</v>
      </c>
    </row>
    <row r="38" spans="1:11" ht="24.75" customHeight="1">
      <c r="A38" s="8"/>
      <c r="B38" s="41" t="s">
        <v>44</v>
      </c>
      <c r="C38" s="41"/>
      <c r="D38" s="41"/>
      <c r="E38" s="41"/>
      <c r="F38" s="41"/>
      <c r="G38" s="20"/>
      <c r="H38" s="21"/>
      <c r="I38" s="24"/>
      <c r="J38" s="30"/>
      <c r="K38" s="32">
        <v>52920.28</v>
      </c>
    </row>
    <row r="39" spans="1:11" ht="30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f>K36+K37+K38</f>
        <v>365909.3992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7875" right="0" top="0.19652777777777777" bottom="0" header="0.5118055555555555" footer="0.5118055555555555"/>
  <pageSetup horizontalDpi="300" verticalDpi="300" orientation="portrait" paperSize="9" scale="9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0.7109375" style="0" customWidth="1"/>
    <col min="8" max="8" width="9.7109375" style="0" customWidth="1"/>
    <col min="9" max="9" width="11.7109375" style="0" customWidth="1"/>
    <col min="10" max="10" width="9.5742187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65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3783.04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3.2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313.2</v>
      </c>
      <c r="I15" s="22">
        <v>1.09</v>
      </c>
      <c r="J15" s="23">
        <v>204</v>
      </c>
      <c r="K15" s="24">
        <f>H15*I15*J15</f>
        <v>69643.152</v>
      </c>
    </row>
    <row r="16" spans="1:11" ht="23.2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313.2</v>
      </c>
      <c r="I16" s="25">
        <v>1.34</v>
      </c>
      <c r="J16" s="26">
        <v>48</v>
      </c>
      <c r="K16" s="24">
        <f>H16*I16*J16</f>
        <v>20145.023999999998</v>
      </c>
    </row>
    <row r="17" spans="1:11" ht="23.2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313.2</v>
      </c>
      <c r="I17" s="24">
        <v>1.87</v>
      </c>
      <c r="J17" s="27">
        <v>12</v>
      </c>
      <c r="K17" s="24">
        <f>H17*I17*J17</f>
        <v>7028.208</v>
      </c>
    </row>
    <row r="18" spans="1:11" ht="23.2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3.2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3.2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542</v>
      </c>
      <c r="I20" s="25">
        <v>0.19</v>
      </c>
      <c r="J20" s="26">
        <v>155</v>
      </c>
      <c r="K20" s="24">
        <f>H20*I20*J20</f>
        <v>15961.900000000001</v>
      </c>
    </row>
    <row r="21" spans="1:11" ht="23.2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2316</v>
      </c>
      <c r="I21" s="24">
        <v>0.13</v>
      </c>
      <c r="J21" s="30">
        <v>65</v>
      </c>
      <c r="K21" s="24">
        <f>H21*I21*J21</f>
        <v>19570.2</v>
      </c>
    </row>
    <row r="22" spans="1:11" ht="23.2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2316</v>
      </c>
      <c r="I22" s="25">
        <v>0.6000000000000001</v>
      </c>
      <c r="J22" s="28" t="s">
        <v>23</v>
      </c>
      <c r="K22" s="24">
        <f>H22*I22*3</f>
        <v>4168.8</v>
      </c>
    </row>
    <row r="23" spans="1:11" ht="23.2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2316</v>
      </c>
      <c r="I23" s="24">
        <v>0.48</v>
      </c>
      <c r="J23" s="30" t="s">
        <v>23</v>
      </c>
      <c r="K23" s="24">
        <f>H23*I23*3</f>
        <v>3335.04</v>
      </c>
    </row>
    <row r="24" spans="1:11" ht="23.2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3.2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271</v>
      </c>
      <c r="I25" s="24">
        <v>3.85</v>
      </c>
      <c r="J25" s="27">
        <v>88</v>
      </c>
      <c r="K25" s="24">
        <f>H25*I25*J25</f>
        <v>91814.80000000002</v>
      </c>
    </row>
    <row r="26" spans="1:11" ht="23.2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3.2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3.2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3.2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42.12</v>
      </c>
      <c r="I29" s="20">
        <v>0.07</v>
      </c>
      <c r="J29" s="20">
        <v>248</v>
      </c>
      <c r="K29" s="24">
        <f>H29*I29*J29</f>
        <v>731.2031999999999</v>
      </c>
    </row>
    <row r="30" spans="1:11" ht="23.2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42.12</v>
      </c>
      <c r="I30" s="21">
        <v>0.97</v>
      </c>
      <c r="J30" s="31">
        <v>35</v>
      </c>
      <c r="K30" s="24">
        <f>H30*I30*J30</f>
        <v>1429.9739999999997</v>
      </c>
    </row>
    <row r="31" spans="1:11" ht="23.2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54</v>
      </c>
      <c r="I31" s="21">
        <v>3.15</v>
      </c>
      <c r="J31" s="31">
        <v>35</v>
      </c>
      <c r="K31" s="24">
        <f>H31*I31*J31</f>
        <v>5953.5</v>
      </c>
    </row>
    <row r="32" spans="1:11" ht="23.2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579.6</v>
      </c>
      <c r="I32" s="21">
        <v>7.79</v>
      </c>
      <c r="J32" s="31">
        <v>5</v>
      </c>
      <c r="K32" s="24">
        <f>H32*I32*J32</f>
        <v>22575.42</v>
      </c>
    </row>
    <row r="33" spans="1:11" ht="23.2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3783.04</v>
      </c>
      <c r="I33" s="24" t="s">
        <v>38</v>
      </c>
      <c r="J33" s="27">
        <v>12</v>
      </c>
      <c r="K33" s="24">
        <v>4237</v>
      </c>
    </row>
    <row r="34" spans="1:11" ht="23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3783.04</v>
      </c>
      <c r="I34" s="24" t="s">
        <v>40</v>
      </c>
      <c r="J34" s="27">
        <v>12</v>
      </c>
      <c r="K34" s="24">
        <v>1664.54</v>
      </c>
    </row>
    <row r="35" spans="1:11" ht="23.2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3.25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272448.9212</v>
      </c>
    </row>
    <row r="37" spans="1:11" ht="20.25" customHeight="1">
      <c r="A37" s="8"/>
      <c r="B37" s="41" t="s">
        <v>43</v>
      </c>
      <c r="C37" s="41"/>
      <c r="D37" s="41"/>
      <c r="E37" s="41"/>
      <c r="F37" s="41"/>
      <c r="G37" s="20" t="s">
        <v>6</v>
      </c>
      <c r="H37" s="21">
        <f>C13</f>
        <v>0</v>
      </c>
      <c r="I37" s="24"/>
      <c r="J37" s="27">
        <v>12</v>
      </c>
      <c r="K37" s="24">
        <v>145607.12</v>
      </c>
    </row>
    <row r="38" spans="1:11" ht="24.75" customHeight="1">
      <c r="A38" s="8"/>
      <c r="B38" s="41" t="s">
        <v>44</v>
      </c>
      <c r="C38" s="41"/>
      <c r="D38" s="41"/>
      <c r="E38" s="41"/>
      <c r="F38" s="41"/>
      <c r="G38" s="20"/>
      <c r="H38" s="21"/>
      <c r="I38" s="24"/>
      <c r="J38" s="30"/>
      <c r="K38" s="32">
        <v>52962.56</v>
      </c>
    </row>
    <row r="39" spans="1:11" ht="30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v>371225.3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7875" right="0" top="0.19652777777777777" bottom="0" header="0.5118055555555555" footer="0.5118055555555555"/>
  <pageSetup horizontalDpi="300" verticalDpi="300" orientation="portrait" paperSize="9" scale="8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4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0.7109375" style="0" customWidth="1"/>
    <col min="8" max="8" width="9.7109375" style="0" customWidth="1"/>
    <col min="9" max="9" width="11.7109375" style="0" customWidth="1"/>
    <col min="10" max="10" width="9.5742187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66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5650.77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3.2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469.8</v>
      </c>
      <c r="I15" s="22">
        <v>1.09</v>
      </c>
      <c r="J15" s="23">
        <v>204</v>
      </c>
      <c r="K15" s="24">
        <f>H15*I15*J15</f>
        <v>104464.728</v>
      </c>
    </row>
    <row r="16" spans="1:11" ht="23.2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469.8</v>
      </c>
      <c r="I16" s="25">
        <v>1.34</v>
      </c>
      <c r="J16" s="26">
        <v>48</v>
      </c>
      <c r="K16" s="24">
        <f>H16*I16*J16</f>
        <v>30217.536</v>
      </c>
    </row>
    <row r="17" spans="1:11" ht="23.2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469.8</v>
      </c>
      <c r="I17" s="24">
        <v>1.87</v>
      </c>
      <c r="J17" s="27">
        <v>12</v>
      </c>
      <c r="K17" s="24">
        <f>H17*I17*J17</f>
        <v>10542.312000000002</v>
      </c>
    </row>
    <row r="18" spans="1:11" ht="23.2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3.2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3.2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990</v>
      </c>
      <c r="I20" s="25">
        <v>0.19</v>
      </c>
      <c r="J20" s="26">
        <v>155</v>
      </c>
      <c r="K20" s="24">
        <f>H20*I20*J20</f>
        <v>29155.5</v>
      </c>
    </row>
    <row r="21" spans="1:11" ht="23.2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2290.5</v>
      </c>
      <c r="I21" s="24">
        <v>0.13</v>
      </c>
      <c r="J21" s="30">
        <v>65</v>
      </c>
      <c r="K21" s="24">
        <f>H21*I21*J21</f>
        <v>19354.725</v>
      </c>
    </row>
    <row r="22" spans="1:11" ht="23.2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2290.5</v>
      </c>
      <c r="I22" s="25">
        <v>0.6000000000000001</v>
      </c>
      <c r="J22" s="28" t="s">
        <v>23</v>
      </c>
      <c r="K22" s="24">
        <f>H22*I22*3</f>
        <v>4122.900000000001</v>
      </c>
    </row>
    <row r="23" spans="1:11" ht="23.2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2290.5</v>
      </c>
      <c r="I23" s="24">
        <v>0.48</v>
      </c>
      <c r="J23" s="30" t="s">
        <v>23</v>
      </c>
      <c r="K23" s="24">
        <f>H23*I23*3</f>
        <v>3298.32</v>
      </c>
    </row>
    <row r="24" spans="1:11" ht="23.2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3.2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495</v>
      </c>
      <c r="I25" s="24">
        <v>3.85</v>
      </c>
      <c r="J25" s="27">
        <v>88</v>
      </c>
      <c r="K25" s="24">
        <f>H25*I25*J25</f>
        <v>167706</v>
      </c>
    </row>
    <row r="26" spans="1:11" ht="23.2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3.2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81</v>
      </c>
      <c r="I27" s="20">
        <v>4.12</v>
      </c>
      <c r="J27" s="20">
        <v>12</v>
      </c>
      <c r="K27" s="24">
        <f>H27*I27*12</f>
        <v>4004.6400000000003</v>
      </c>
    </row>
    <row r="28" spans="1:11" ht="23.2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21</v>
      </c>
      <c r="I28" s="20">
        <v>9.05</v>
      </c>
      <c r="J28" s="20">
        <v>12</v>
      </c>
      <c r="K28" s="24">
        <f>H28*I28*12</f>
        <v>2280.6000000000004</v>
      </c>
    </row>
    <row r="29" spans="1:11" ht="23.2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63.18</v>
      </c>
      <c r="I29" s="20">
        <v>0.07</v>
      </c>
      <c r="J29" s="20">
        <v>248</v>
      </c>
      <c r="K29" s="24">
        <f>H29*I29*J29</f>
        <v>1096.8048000000001</v>
      </c>
    </row>
    <row r="30" spans="1:11" ht="23.2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63.18</v>
      </c>
      <c r="I30" s="21">
        <v>0.97</v>
      </c>
      <c r="J30" s="31">
        <v>35</v>
      </c>
      <c r="K30" s="24">
        <f>H30*I30*J30</f>
        <v>2144.961</v>
      </c>
    </row>
    <row r="31" spans="1:11" ht="23.2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81</v>
      </c>
      <c r="I31" s="21">
        <v>3.15</v>
      </c>
      <c r="J31" s="31">
        <v>35</v>
      </c>
      <c r="K31" s="24">
        <f>H31*I31*J31</f>
        <v>8930.25</v>
      </c>
    </row>
    <row r="32" spans="1:11" ht="23.2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869.4</v>
      </c>
      <c r="I32" s="21">
        <v>7.79</v>
      </c>
      <c r="J32" s="31">
        <v>5</v>
      </c>
      <c r="K32" s="24">
        <f>H32*I32*J32</f>
        <v>33863.130000000005</v>
      </c>
    </row>
    <row r="33" spans="1:11" ht="23.2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5650.77</v>
      </c>
      <c r="I33" s="24" t="s">
        <v>38</v>
      </c>
      <c r="J33" s="27">
        <v>12</v>
      </c>
      <c r="K33" s="24">
        <v>6328.86</v>
      </c>
    </row>
    <row r="34" spans="1:11" ht="23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5650.77</v>
      </c>
      <c r="I34" s="24" t="s">
        <v>40</v>
      </c>
      <c r="J34" s="27">
        <v>12</v>
      </c>
      <c r="K34" s="24">
        <v>2486.34</v>
      </c>
    </row>
    <row r="35" spans="1:11" ht="23.2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3.25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429997.6068</v>
      </c>
    </row>
    <row r="37" spans="1:11" ht="20.25" customHeight="1">
      <c r="A37" s="8"/>
      <c r="B37" s="41" t="s">
        <v>43</v>
      </c>
      <c r="C37" s="41"/>
      <c r="D37" s="41"/>
      <c r="E37" s="41"/>
      <c r="F37" s="41"/>
      <c r="G37" s="20" t="s">
        <v>6</v>
      </c>
      <c r="H37" s="21">
        <f>C13</f>
        <v>0</v>
      </c>
      <c r="I37" s="24"/>
      <c r="J37" s="27">
        <v>12</v>
      </c>
      <c r="K37" s="24">
        <v>217367.84</v>
      </c>
    </row>
    <row r="38" spans="1:11" ht="24.75" customHeight="1">
      <c r="A38" s="8"/>
      <c r="B38" s="41" t="s">
        <v>44</v>
      </c>
      <c r="C38" s="41"/>
      <c r="D38" s="41"/>
      <c r="E38" s="41"/>
      <c r="F38" s="41"/>
      <c r="G38" s="20"/>
      <c r="H38" s="21"/>
      <c r="I38" s="24"/>
      <c r="J38" s="30"/>
      <c r="K38" s="32">
        <v>79110.78</v>
      </c>
    </row>
    <row r="39" spans="1:11" ht="30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v>533764.16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270833333333333" right="0" top="0.19652777777777777" bottom="0" header="0.5118055555555555" footer="0.5118055555555555"/>
  <pageSetup horizontalDpi="300" verticalDpi="300" orientation="portrait" paperSize="9" scale="8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0.7109375" style="0" customWidth="1"/>
    <col min="8" max="8" width="9.7109375" style="0" customWidth="1"/>
    <col min="9" max="9" width="11.7109375" style="0" customWidth="1"/>
    <col min="10" max="10" width="9.57421875" style="0" customWidth="1"/>
    <col min="11" max="11" width="13.2812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67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5274.5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3.2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452.4</v>
      </c>
      <c r="I15" s="22">
        <v>1.09</v>
      </c>
      <c r="J15" s="23">
        <v>204</v>
      </c>
      <c r="K15" s="24">
        <f>H15*I15*J15</f>
        <v>100595.66399999999</v>
      </c>
    </row>
    <row r="16" spans="1:11" ht="23.2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452.4</v>
      </c>
      <c r="I16" s="25">
        <v>1.34</v>
      </c>
      <c r="J16" s="26">
        <v>48</v>
      </c>
      <c r="K16" s="24">
        <f>H16*I16*J16</f>
        <v>29098.368000000002</v>
      </c>
    </row>
    <row r="17" spans="1:11" ht="23.2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452.4</v>
      </c>
      <c r="I17" s="24">
        <v>1.87</v>
      </c>
      <c r="J17" s="27">
        <v>12</v>
      </c>
      <c r="K17" s="24">
        <f>H17*I17*J17</f>
        <v>10151.856</v>
      </c>
    </row>
    <row r="18" spans="1:11" ht="23.2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3.2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3.2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1110</v>
      </c>
      <c r="I20" s="25">
        <v>0.19</v>
      </c>
      <c r="J20" s="26">
        <v>155</v>
      </c>
      <c r="K20" s="24">
        <f>H20*I20*J20</f>
        <v>32689.5</v>
      </c>
    </row>
    <row r="21" spans="1:11" ht="23.2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1342</v>
      </c>
      <c r="I21" s="24">
        <v>0.13</v>
      </c>
      <c r="J21" s="30">
        <v>65</v>
      </c>
      <c r="K21" s="24">
        <f>H21*I21*J21</f>
        <v>11339.9</v>
      </c>
    </row>
    <row r="22" spans="1:11" ht="23.2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1342</v>
      </c>
      <c r="I22" s="25">
        <v>0.6000000000000001</v>
      </c>
      <c r="J22" s="28" t="s">
        <v>23</v>
      </c>
      <c r="K22" s="24">
        <f>H22*I22*3</f>
        <v>2415.6000000000004</v>
      </c>
    </row>
    <row r="23" spans="1:11" ht="23.2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1342</v>
      </c>
      <c r="I23" s="24">
        <v>0.48</v>
      </c>
      <c r="J23" s="30" t="s">
        <v>23</v>
      </c>
      <c r="K23" s="24">
        <f>H23*I23*3</f>
        <v>1932.48</v>
      </c>
    </row>
    <row r="24" spans="1:11" ht="23.2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3.2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555</v>
      </c>
      <c r="I25" s="24">
        <v>3.85</v>
      </c>
      <c r="J25" s="27">
        <v>88</v>
      </c>
      <c r="K25" s="24">
        <f>H25*I25*J25</f>
        <v>188034</v>
      </c>
    </row>
    <row r="26" spans="1:11" ht="23.2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3.2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80</v>
      </c>
      <c r="I27" s="20">
        <v>4.12</v>
      </c>
      <c r="J27" s="20">
        <v>12</v>
      </c>
      <c r="K27" s="24">
        <f>H27*I27*12</f>
        <v>3955.2000000000003</v>
      </c>
    </row>
    <row r="28" spans="1:11" ht="23.2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18</v>
      </c>
      <c r="I28" s="20">
        <v>9.05</v>
      </c>
      <c r="J28" s="20">
        <v>12</v>
      </c>
      <c r="K28" s="24">
        <f>H28*I28*12</f>
        <v>1954.8000000000002</v>
      </c>
    </row>
    <row r="29" spans="1:11" ht="23.2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60.83</v>
      </c>
      <c r="I29" s="20">
        <v>0.07</v>
      </c>
      <c r="J29" s="20">
        <v>248</v>
      </c>
      <c r="K29" s="24">
        <f>H29*I29*J29</f>
        <v>1056.0088</v>
      </c>
    </row>
    <row r="30" spans="1:11" ht="23.2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60.83</v>
      </c>
      <c r="I30" s="21">
        <v>0.97</v>
      </c>
      <c r="J30" s="31">
        <v>35</v>
      </c>
      <c r="K30" s="24">
        <f>H30*I30*J30</f>
        <v>2065.1785</v>
      </c>
    </row>
    <row r="31" spans="1:11" ht="23.2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80</v>
      </c>
      <c r="I31" s="21">
        <v>3.15</v>
      </c>
      <c r="J31" s="31">
        <v>35</v>
      </c>
      <c r="K31" s="24">
        <f>H31*I31*J31</f>
        <v>8820</v>
      </c>
    </row>
    <row r="32" spans="1:11" ht="23.2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869.34</v>
      </c>
      <c r="I32" s="21">
        <v>7.79</v>
      </c>
      <c r="J32" s="31">
        <v>5</v>
      </c>
      <c r="K32" s="24">
        <f>H32*I32*J32</f>
        <v>33860.793000000005</v>
      </c>
    </row>
    <row r="33" spans="1:11" ht="23.2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5274.5</v>
      </c>
      <c r="I33" s="24" t="s">
        <v>38</v>
      </c>
      <c r="J33" s="27">
        <v>12</v>
      </c>
      <c r="K33" s="24">
        <v>5907.44</v>
      </c>
    </row>
    <row r="34" spans="1:11" ht="23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5274.5</v>
      </c>
      <c r="I34" s="24" t="s">
        <v>40</v>
      </c>
      <c r="J34" s="27">
        <v>12</v>
      </c>
      <c r="K34" s="24">
        <v>2320.78</v>
      </c>
    </row>
    <row r="35" spans="1:11" ht="23.2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3.25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436197.56830000004</v>
      </c>
    </row>
    <row r="37" spans="1:11" ht="20.25" customHeight="1">
      <c r="A37" s="8"/>
      <c r="B37" s="41" t="s">
        <v>43</v>
      </c>
      <c r="C37" s="41"/>
      <c r="D37" s="41"/>
      <c r="E37" s="41"/>
      <c r="F37" s="41"/>
      <c r="G37" s="20" t="s">
        <v>6</v>
      </c>
      <c r="H37" s="21">
        <f>C13</f>
        <v>0</v>
      </c>
      <c r="I37" s="24"/>
      <c r="J37" s="27">
        <v>12</v>
      </c>
      <c r="K37" s="24">
        <v>206287.43</v>
      </c>
    </row>
    <row r="38" spans="1:11" ht="24.75" customHeight="1">
      <c r="A38" s="8"/>
      <c r="B38" s="41" t="s">
        <v>44</v>
      </c>
      <c r="C38" s="41"/>
      <c r="D38" s="41"/>
      <c r="E38" s="41"/>
      <c r="F38" s="41"/>
      <c r="G38" s="20"/>
      <c r="H38" s="21"/>
      <c r="I38" s="24"/>
      <c r="J38" s="30"/>
      <c r="K38" s="32">
        <v>73843</v>
      </c>
    </row>
    <row r="39" spans="1:11" ht="30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v>488899.14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7875" right="0" top="0.19652777777777777" bottom="0" header="0.5118055555555555" footer="0.5118055555555555"/>
  <pageSetup horizontalDpi="300" verticalDpi="300" orientation="portrait" paperSize="9" scale="8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4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0.7109375" style="0" customWidth="1"/>
    <col min="8" max="8" width="9.7109375" style="0" customWidth="1"/>
    <col min="9" max="9" width="11.7109375" style="0" customWidth="1"/>
    <col min="10" max="10" width="9.5742187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68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3784.31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3.2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313.2</v>
      </c>
      <c r="I15" s="22">
        <v>1.09</v>
      </c>
      <c r="J15" s="23">
        <v>204</v>
      </c>
      <c r="K15" s="24">
        <f>H15*I15*J15</f>
        <v>69643.152</v>
      </c>
    </row>
    <row r="16" spans="1:11" ht="23.2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313.2</v>
      </c>
      <c r="I16" s="25">
        <v>1.34</v>
      </c>
      <c r="J16" s="26">
        <v>48</v>
      </c>
      <c r="K16" s="24">
        <f>H16*I16*J16</f>
        <v>20145.023999999998</v>
      </c>
    </row>
    <row r="17" spans="1:11" ht="23.2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313.2</v>
      </c>
      <c r="I17" s="24">
        <v>1.87</v>
      </c>
      <c r="J17" s="27">
        <v>12</v>
      </c>
      <c r="K17" s="24">
        <f>H17*I17*J17</f>
        <v>7028.208</v>
      </c>
    </row>
    <row r="18" spans="1:11" ht="23.2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3.2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3.2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363</v>
      </c>
      <c r="I20" s="25">
        <v>0.19</v>
      </c>
      <c r="J20" s="26">
        <v>155</v>
      </c>
      <c r="K20" s="24">
        <f>H20*I20*J20</f>
        <v>10690.35</v>
      </c>
    </row>
    <row r="21" spans="1:11" ht="23.2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1707</v>
      </c>
      <c r="I21" s="24">
        <v>0.13</v>
      </c>
      <c r="J21" s="30">
        <v>65</v>
      </c>
      <c r="K21" s="24">
        <f>H21*I21*J21</f>
        <v>14424.15</v>
      </c>
    </row>
    <row r="22" spans="1:11" ht="23.2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1707</v>
      </c>
      <c r="I22" s="25">
        <v>0.6000000000000001</v>
      </c>
      <c r="J22" s="28" t="s">
        <v>23</v>
      </c>
      <c r="K22" s="24">
        <f>H22*I22*3</f>
        <v>3072.6000000000004</v>
      </c>
    </row>
    <row r="23" spans="1:11" ht="23.2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1707</v>
      </c>
      <c r="I23" s="24">
        <v>0.48</v>
      </c>
      <c r="J23" s="30" t="s">
        <v>23</v>
      </c>
      <c r="K23" s="24">
        <f>H23*I23*3</f>
        <v>2458.08</v>
      </c>
    </row>
    <row r="24" spans="1:11" ht="23.2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3.2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181.5</v>
      </c>
      <c r="I25" s="24">
        <v>3.85</v>
      </c>
      <c r="J25" s="27">
        <v>88</v>
      </c>
      <c r="K25" s="24">
        <f>H25*I25*J25</f>
        <v>61492.2</v>
      </c>
    </row>
    <row r="26" spans="1:11" ht="23.2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3.2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3.2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3.2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42.32</v>
      </c>
      <c r="I29" s="20">
        <v>0.07</v>
      </c>
      <c r="J29" s="20">
        <v>248</v>
      </c>
      <c r="K29" s="24">
        <f>H29*I29*J29</f>
        <v>734.6752</v>
      </c>
    </row>
    <row r="30" spans="1:11" ht="23.2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42.32</v>
      </c>
      <c r="I30" s="21">
        <v>0.97</v>
      </c>
      <c r="J30" s="31">
        <v>35</v>
      </c>
      <c r="K30" s="24">
        <f>H30*I30*J30</f>
        <v>1436.764</v>
      </c>
    </row>
    <row r="31" spans="1:11" ht="23.2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54</v>
      </c>
      <c r="I31" s="21">
        <v>3.15</v>
      </c>
      <c r="J31" s="31">
        <v>35</v>
      </c>
      <c r="K31" s="24">
        <f>H31*I31*J31</f>
        <v>5953.5</v>
      </c>
    </row>
    <row r="32" spans="1:11" ht="23.2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579.6</v>
      </c>
      <c r="I32" s="21">
        <v>7.79</v>
      </c>
      <c r="J32" s="31">
        <v>5</v>
      </c>
      <c r="K32" s="24">
        <f>H32*I32*J32</f>
        <v>22575.42</v>
      </c>
    </row>
    <row r="33" spans="1:11" ht="23.2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3784.31</v>
      </c>
      <c r="I33" s="24" t="s">
        <v>38</v>
      </c>
      <c r="J33" s="27">
        <v>12</v>
      </c>
      <c r="K33" s="24">
        <v>4238.43</v>
      </c>
    </row>
    <row r="34" spans="1:11" ht="23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3784.31</v>
      </c>
      <c r="I34" s="24" t="s">
        <v>40</v>
      </c>
      <c r="J34" s="27">
        <v>12</v>
      </c>
      <c r="K34" s="24">
        <v>1665.1</v>
      </c>
    </row>
    <row r="35" spans="1:11" ht="23.2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3.25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229747.8132</v>
      </c>
    </row>
    <row r="37" spans="1:11" ht="20.25" customHeight="1">
      <c r="A37" s="8"/>
      <c r="B37" s="41" t="s">
        <v>43</v>
      </c>
      <c r="C37" s="41"/>
      <c r="D37" s="41"/>
      <c r="E37" s="41"/>
      <c r="F37" s="41"/>
      <c r="G37" s="20" t="s">
        <v>6</v>
      </c>
      <c r="H37" s="21">
        <f>C13</f>
        <v>0</v>
      </c>
      <c r="I37" s="24"/>
      <c r="J37" s="27">
        <v>12</v>
      </c>
      <c r="K37" s="24">
        <v>145654.95</v>
      </c>
    </row>
    <row r="38" spans="1:11" ht="24.75" customHeight="1">
      <c r="A38" s="8"/>
      <c r="B38" s="41" t="s">
        <v>44</v>
      </c>
      <c r="C38" s="41"/>
      <c r="D38" s="41"/>
      <c r="E38" s="41"/>
      <c r="F38" s="41"/>
      <c r="G38" s="20"/>
      <c r="H38" s="21"/>
      <c r="I38" s="24"/>
      <c r="J38" s="30"/>
      <c r="K38" s="32">
        <v>52980.34</v>
      </c>
    </row>
    <row r="39" spans="1:11" ht="30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v>353239.05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659722222222223" right="0" top="0" bottom="0" header="0.5118055555555555" footer="0.5118055555555555"/>
  <pageSetup horizontalDpi="300" verticalDpi="300" orientation="portrait" paperSize="9" scale="8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0.7109375" style="0" customWidth="1"/>
    <col min="8" max="8" width="9.7109375" style="0" customWidth="1"/>
    <col min="9" max="9" width="11.7109375" style="0" customWidth="1"/>
    <col min="10" max="10" width="9.5742187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69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3764.28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3.2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313.2</v>
      </c>
      <c r="I15" s="22">
        <v>1.09</v>
      </c>
      <c r="J15" s="23">
        <v>204</v>
      </c>
      <c r="K15" s="24">
        <f>H15*I15*J15</f>
        <v>69643.152</v>
      </c>
    </row>
    <row r="16" spans="1:11" ht="23.2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313.2</v>
      </c>
      <c r="I16" s="25">
        <v>1.34</v>
      </c>
      <c r="J16" s="26">
        <v>48</v>
      </c>
      <c r="K16" s="24">
        <f>H16*I16*J16</f>
        <v>20145.023999999998</v>
      </c>
    </row>
    <row r="17" spans="1:11" ht="23.2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313.2</v>
      </c>
      <c r="I17" s="24">
        <v>1.87</v>
      </c>
      <c r="J17" s="27">
        <v>12</v>
      </c>
      <c r="K17" s="24">
        <f>H17*I17*J17</f>
        <v>7028.208</v>
      </c>
    </row>
    <row r="18" spans="1:11" ht="23.2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3.2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3.2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451</v>
      </c>
      <c r="I20" s="25">
        <v>0.19</v>
      </c>
      <c r="J20" s="26">
        <v>155</v>
      </c>
      <c r="K20" s="24">
        <f>H20*I20*J20</f>
        <v>13281.949999999999</v>
      </c>
    </row>
    <row r="21" spans="1:11" ht="23.2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1173</v>
      </c>
      <c r="I21" s="24">
        <v>0.13</v>
      </c>
      <c r="J21" s="30">
        <v>65</v>
      </c>
      <c r="K21" s="24">
        <f>H21*I21*J21</f>
        <v>9911.85</v>
      </c>
    </row>
    <row r="22" spans="1:11" ht="23.2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1173</v>
      </c>
      <c r="I22" s="25">
        <v>0.6000000000000001</v>
      </c>
      <c r="J22" s="28" t="s">
        <v>23</v>
      </c>
      <c r="K22" s="24">
        <f>H22*I22*3</f>
        <v>2111.4</v>
      </c>
    </row>
    <row r="23" spans="1:11" ht="23.2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1173</v>
      </c>
      <c r="I23" s="24">
        <v>0.48</v>
      </c>
      <c r="J23" s="30" t="s">
        <v>23</v>
      </c>
      <c r="K23" s="24">
        <f>H23*I23*3</f>
        <v>1689.12</v>
      </c>
    </row>
    <row r="24" spans="1:11" ht="23.2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3.2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225.5</v>
      </c>
      <c r="I25" s="24">
        <v>3.85</v>
      </c>
      <c r="J25" s="27">
        <v>88</v>
      </c>
      <c r="K25" s="24">
        <f>H25*I25*J25</f>
        <v>76399.40000000001</v>
      </c>
    </row>
    <row r="26" spans="1:11" ht="23.2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3.2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3.2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3.2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42.12</v>
      </c>
      <c r="I29" s="20">
        <v>0.07</v>
      </c>
      <c r="J29" s="20">
        <v>248</v>
      </c>
      <c r="K29" s="24">
        <f>H29*I29*J29</f>
        <v>731.2031999999999</v>
      </c>
    </row>
    <row r="30" spans="1:11" ht="23.2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42.12</v>
      </c>
      <c r="I30" s="21">
        <v>0.97</v>
      </c>
      <c r="J30" s="31">
        <v>35</v>
      </c>
      <c r="K30" s="24">
        <f>H30*I30*J30</f>
        <v>1429.9739999999997</v>
      </c>
    </row>
    <row r="31" spans="1:11" ht="23.2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54</v>
      </c>
      <c r="I31" s="21">
        <v>3.15</v>
      </c>
      <c r="J31" s="31">
        <v>35</v>
      </c>
      <c r="K31" s="24">
        <f>H31*I31*J31</f>
        <v>5953.5</v>
      </c>
    </row>
    <row r="32" spans="1:11" ht="23.2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579.6</v>
      </c>
      <c r="I32" s="21">
        <v>7.79</v>
      </c>
      <c r="J32" s="31">
        <v>5</v>
      </c>
      <c r="K32" s="24">
        <f>H32*I32*J32</f>
        <v>22575.42</v>
      </c>
    </row>
    <row r="33" spans="1:11" ht="23.2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3764.28</v>
      </c>
      <c r="I33" s="24" t="s">
        <v>38</v>
      </c>
      <c r="J33" s="27">
        <v>12</v>
      </c>
      <c r="K33" s="24">
        <v>4215.99</v>
      </c>
    </row>
    <row r="34" spans="1:11" ht="23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3764.28</v>
      </c>
      <c r="I34" s="24" t="s">
        <v>40</v>
      </c>
      <c r="J34" s="27">
        <v>12</v>
      </c>
      <c r="K34" s="24">
        <v>1656.28</v>
      </c>
    </row>
    <row r="35" spans="1:11" ht="23.2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3.25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240962.63119999997</v>
      </c>
    </row>
    <row r="37" spans="1:11" ht="20.25" customHeight="1">
      <c r="A37" s="8"/>
      <c r="B37" s="41" t="s">
        <v>43</v>
      </c>
      <c r="C37" s="41"/>
      <c r="D37" s="41"/>
      <c r="E37" s="41"/>
      <c r="F37" s="41"/>
      <c r="G37" s="20" t="s">
        <v>6</v>
      </c>
      <c r="H37" s="21">
        <f>C13</f>
        <v>0</v>
      </c>
      <c r="I37" s="24"/>
      <c r="J37" s="27">
        <v>12</v>
      </c>
      <c r="K37" s="24">
        <v>145408.88</v>
      </c>
    </row>
    <row r="38" spans="1:11" ht="24.75" customHeight="1">
      <c r="A38" s="8"/>
      <c r="B38" s="41" t="s">
        <v>44</v>
      </c>
      <c r="C38" s="41"/>
      <c r="D38" s="41"/>
      <c r="E38" s="41"/>
      <c r="F38" s="41"/>
      <c r="G38" s="20"/>
      <c r="H38" s="21"/>
      <c r="I38" s="24"/>
      <c r="J38" s="30"/>
      <c r="K38" s="32">
        <v>52699.92</v>
      </c>
    </row>
    <row r="39" spans="1:11" ht="30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v>339838.26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7875" right="0" top="0.19652777777777777" bottom="0" header="0.5118055555555555" footer="0.5118055555555555"/>
  <pageSetup horizontalDpi="300" verticalDpi="300" orientation="portrait" paperSize="9" scale="8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5"/>
  </sheetPr>
  <dimension ref="A1:K3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3.71093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70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3140.66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2.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320</v>
      </c>
      <c r="I15" s="22">
        <v>1.09</v>
      </c>
      <c r="J15" s="23">
        <v>204</v>
      </c>
      <c r="K15" s="24">
        <f>H15*I15*J15</f>
        <v>71155.2</v>
      </c>
    </row>
    <row r="16" spans="1:11" ht="22.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320</v>
      </c>
      <c r="I16" s="25">
        <v>1.34</v>
      </c>
      <c r="J16" s="26">
        <v>48</v>
      </c>
      <c r="K16" s="24">
        <f>H16*I16*J16</f>
        <v>20582.4</v>
      </c>
    </row>
    <row r="17" spans="1:11" ht="22.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320</v>
      </c>
      <c r="I17" s="24">
        <v>1.87</v>
      </c>
      <c r="J17" s="27">
        <v>12</v>
      </c>
      <c r="K17" s="24">
        <f>H17*I17*J17</f>
        <v>7180.800000000001</v>
      </c>
    </row>
    <row r="18" spans="1:11" ht="22.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2.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2.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614</v>
      </c>
      <c r="I20" s="25">
        <v>0.19</v>
      </c>
      <c r="J20" s="26">
        <v>155</v>
      </c>
      <c r="K20" s="24">
        <f>H20*I20*J20</f>
        <v>18082.3</v>
      </c>
    </row>
    <row r="21" spans="1:11" ht="22.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3699</v>
      </c>
      <c r="I21" s="24">
        <v>0.13</v>
      </c>
      <c r="J21" s="30">
        <v>65</v>
      </c>
      <c r="K21" s="24">
        <f>H21*I21*J21</f>
        <v>31256.55</v>
      </c>
    </row>
    <row r="22" spans="1:11" ht="22.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3699</v>
      </c>
      <c r="I22" s="25">
        <v>0.6000000000000001</v>
      </c>
      <c r="J22" s="28" t="s">
        <v>23</v>
      </c>
      <c r="K22" s="24">
        <f>H22*I22*3</f>
        <v>6658.200000000002</v>
      </c>
    </row>
    <row r="23" spans="1:11" ht="22.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3699</v>
      </c>
      <c r="I23" s="24">
        <v>0.48</v>
      </c>
      <c r="J23" s="30" t="s">
        <v>23</v>
      </c>
      <c r="K23" s="24">
        <f>H23*I23*3</f>
        <v>5326.5599999999995</v>
      </c>
    </row>
    <row r="24" spans="1:11" ht="22.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2.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307</v>
      </c>
      <c r="I25" s="24">
        <v>3.85</v>
      </c>
      <c r="J25" s="27">
        <v>88</v>
      </c>
      <c r="K25" s="24">
        <f>H25*I25*J25</f>
        <v>104011.6</v>
      </c>
    </row>
    <row r="26" spans="1:11" ht="22.5" customHeight="1">
      <c r="A26" s="8"/>
      <c r="B26" s="42" t="s">
        <v>36</v>
      </c>
      <c r="C26" s="42"/>
      <c r="D26" s="42"/>
      <c r="E26" s="42"/>
      <c r="F26" s="42"/>
      <c r="G26" s="20" t="s">
        <v>6</v>
      </c>
      <c r="H26" s="21">
        <v>841.3</v>
      </c>
      <c r="I26" s="21">
        <v>7.79</v>
      </c>
      <c r="J26" s="31">
        <v>5</v>
      </c>
      <c r="K26" s="24">
        <f>H26*I26*J26</f>
        <v>32768.635</v>
      </c>
    </row>
    <row r="27" spans="1:11" ht="22.5" customHeight="1">
      <c r="A27" s="8"/>
      <c r="B27" s="42" t="s">
        <v>37</v>
      </c>
      <c r="C27" s="42"/>
      <c r="D27" s="42"/>
      <c r="E27" s="42"/>
      <c r="F27" s="42"/>
      <c r="G27" s="20" t="s">
        <v>6</v>
      </c>
      <c r="H27" s="21">
        <f>C10</f>
        <v>3140.66</v>
      </c>
      <c r="I27" s="24">
        <v>0.08</v>
      </c>
      <c r="J27" s="27">
        <v>12</v>
      </c>
      <c r="K27" s="24">
        <v>3517.54</v>
      </c>
    </row>
    <row r="28" spans="1:11" ht="22.5" customHeight="1">
      <c r="A28" s="8"/>
      <c r="B28" s="42" t="s">
        <v>39</v>
      </c>
      <c r="C28" s="42"/>
      <c r="D28" s="42"/>
      <c r="E28" s="42"/>
      <c r="F28" s="42"/>
      <c r="G28" s="20" t="s">
        <v>6</v>
      </c>
      <c r="H28" s="21">
        <f>C10</f>
        <v>3140.66</v>
      </c>
      <c r="I28" s="24">
        <v>0.04</v>
      </c>
      <c r="J28" s="27">
        <v>12</v>
      </c>
      <c r="K28" s="24">
        <v>1381.89</v>
      </c>
    </row>
    <row r="29" spans="1:11" ht="22.5" customHeight="1">
      <c r="A29" s="8"/>
      <c r="B29" s="42" t="s">
        <v>41</v>
      </c>
      <c r="C29" s="42"/>
      <c r="D29" s="42"/>
      <c r="E29" s="42"/>
      <c r="F29" s="42"/>
      <c r="G29" s="20"/>
      <c r="H29" s="21"/>
      <c r="I29" s="24"/>
      <c r="J29" s="30"/>
      <c r="K29" s="36"/>
    </row>
    <row r="30" spans="1:11" ht="22.5" customHeight="1" hidden="1">
      <c r="A30" s="20"/>
      <c r="B30" s="41" t="s">
        <v>42</v>
      </c>
      <c r="C30" s="41"/>
      <c r="D30" s="41"/>
      <c r="E30" s="41"/>
      <c r="F30" s="41"/>
      <c r="G30" s="20"/>
      <c r="H30" s="21"/>
      <c r="I30" s="33"/>
      <c r="J30" s="34"/>
      <c r="K30" s="35">
        <f>SUM(K15:K29)</f>
        <v>301921.675</v>
      </c>
    </row>
    <row r="31" spans="1:11" ht="27.75" customHeight="1">
      <c r="A31" s="8"/>
      <c r="B31" s="41" t="s">
        <v>44</v>
      </c>
      <c r="C31" s="41"/>
      <c r="D31" s="41"/>
      <c r="E31" s="41"/>
      <c r="F31" s="41"/>
      <c r="G31" s="20"/>
      <c r="H31" s="21"/>
      <c r="I31" s="24"/>
      <c r="J31" s="30"/>
      <c r="K31" s="36">
        <v>54773.11</v>
      </c>
    </row>
    <row r="32" spans="1:11" ht="25.5" customHeight="1">
      <c r="A32" s="20"/>
      <c r="B32" s="41" t="s">
        <v>45</v>
      </c>
      <c r="C32" s="41"/>
      <c r="D32" s="41"/>
      <c r="E32" s="41"/>
      <c r="F32" s="41"/>
      <c r="G32" s="20"/>
      <c r="H32" s="21"/>
      <c r="I32" s="33"/>
      <c r="J32" s="34"/>
      <c r="K32" s="35">
        <v>185339.39</v>
      </c>
    </row>
    <row r="33" ht="18.75" customHeight="1"/>
    <row r="34" ht="21" customHeight="1"/>
  </sheetData>
  <sheetProtection selectLockedCells="1" selectUnlockedCells="1"/>
  <mergeCells count="25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2:F32"/>
    <mergeCell ref="B26:F26"/>
    <mergeCell ref="B27:F27"/>
    <mergeCell ref="B28:F28"/>
    <mergeCell ref="B29:F29"/>
    <mergeCell ref="B30:F30"/>
    <mergeCell ref="B31:F31"/>
  </mergeCells>
  <printOptions/>
  <pageMargins left="0.7875" right="0" top="0.19652777777777777" bottom="0" header="0.5118055555555555" footer="0.5118055555555555"/>
  <pageSetup horizontalDpi="300" verticalDpi="300" orientation="portrait" paperSize="9" scale="8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tabSelected="1" zoomScalePageLayoutView="0" workbookViewId="0" topLeftCell="A13">
      <selection activeCell="A9" sqref="A9:G9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71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3792.88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5.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313.2</v>
      </c>
      <c r="I15" s="22">
        <v>1.09</v>
      </c>
      <c r="J15" s="23">
        <v>130</v>
      </c>
      <c r="K15" s="24">
        <f>H15*I15*J15</f>
        <v>44380.44</v>
      </c>
    </row>
    <row r="16" spans="1:11" ht="25.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313.2</v>
      </c>
      <c r="I16" s="25">
        <v>1.34</v>
      </c>
      <c r="J16" s="26">
        <v>24</v>
      </c>
      <c r="K16" s="24">
        <f>H16*I16*J16</f>
        <v>10072.511999999999</v>
      </c>
    </row>
    <row r="17" spans="1:11" ht="25.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313.2</v>
      </c>
      <c r="I17" s="24">
        <v>1.87</v>
      </c>
      <c r="J17" s="27">
        <v>12</v>
      </c>
      <c r="K17" s="24">
        <f>H17*I17*J17</f>
        <v>7028.208</v>
      </c>
    </row>
    <row r="18" spans="1:11" ht="25.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5.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5.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386</v>
      </c>
      <c r="I20" s="25">
        <v>0.19</v>
      </c>
      <c r="J20" s="26">
        <v>120</v>
      </c>
      <c r="K20" s="24">
        <f>H20*I20*J20</f>
        <v>8800.800000000001</v>
      </c>
    </row>
    <row r="21" spans="1:11" ht="25.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487</v>
      </c>
      <c r="I21" s="24">
        <v>0.13</v>
      </c>
      <c r="J21" s="30">
        <v>35</v>
      </c>
      <c r="K21" s="24">
        <f>H21*I21*J21</f>
        <v>2215.85</v>
      </c>
    </row>
    <row r="22" spans="1:11" ht="25.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487</v>
      </c>
      <c r="I22" s="25">
        <v>0.6000000000000001</v>
      </c>
      <c r="J22" s="28" t="s">
        <v>23</v>
      </c>
      <c r="K22" s="24">
        <f>H22*I22*3</f>
        <v>876.6000000000001</v>
      </c>
    </row>
    <row r="23" spans="1:11" ht="25.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487</v>
      </c>
      <c r="I23" s="24">
        <v>0.48</v>
      </c>
      <c r="J23" s="30" t="s">
        <v>23</v>
      </c>
      <c r="K23" s="24">
        <f>H23*I23*3</f>
        <v>701.28</v>
      </c>
    </row>
    <row r="24" spans="1:11" ht="25.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5.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193</v>
      </c>
      <c r="I25" s="24">
        <v>3.85</v>
      </c>
      <c r="J25" s="27">
        <v>41</v>
      </c>
      <c r="K25" s="24">
        <v>30166.16</v>
      </c>
    </row>
    <row r="26" spans="1:11" ht="25.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5.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5.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12</v>
      </c>
      <c r="I28" s="20">
        <v>9.05</v>
      </c>
      <c r="J28" s="20">
        <v>12</v>
      </c>
      <c r="K28" s="24">
        <f>H28*I28*12</f>
        <v>1303.2</v>
      </c>
    </row>
    <row r="29" spans="1:11" ht="25.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42.12</v>
      </c>
      <c r="I29" s="20">
        <v>0.07</v>
      </c>
      <c r="J29" s="20">
        <v>248</v>
      </c>
      <c r="K29" s="24">
        <f>H29*I29*J29</f>
        <v>731.2031999999999</v>
      </c>
    </row>
    <row r="30" spans="1:11" ht="25.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42.12</v>
      </c>
      <c r="I30" s="21">
        <v>0.97</v>
      </c>
      <c r="J30" s="31">
        <v>35</v>
      </c>
      <c r="K30" s="24">
        <f>H30*I30*J30</f>
        <v>1429.9739999999997</v>
      </c>
    </row>
    <row r="31" spans="1:11" ht="25.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54</v>
      </c>
      <c r="I31" s="21">
        <v>3.15</v>
      </c>
      <c r="J31" s="31">
        <v>35</v>
      </c>
      <c r="K31" s="24">
        <f>H31*I31*J31</f>
        <v>5953.5</v>
      </c>
    </row>
    <row r="32" spans="1:11" ht="25.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580.3</v>
      </c>
      <c r="I32" s="21">
        <v>7.79</v>
      </c>
      <c r="J32" s="31">
        <v>2</v>
      </c>
      <c r="K32" s="24">
        <f>H32*I32*J32</f>
        <v>9041.073999999999</v>
      </c>
    </row>
    <row r="33" spans="1:11" ht="28.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3792.88</v>
      </c>
      <c r="I33" s="24">
        <v>0.08</v>
      </c>
      <c r="J33" s="27">
        <v>12</v>
      </c>
      <c r="K33" s="24">
        <v>4248.03</v>
      </c>
    </row>
    <row r="34" spans="1:11" ht="35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3792.88</v>
      </c>
      <c r="I34" s="24">
        <v>0.04</v>
      </c>
      <c r="J34" s="27">
        <v>12</v>
      </c>
      <c r="K34" s="24">
        <v>1668.87</v>
      </c>
    </row>
    <row r="35" spans="1:11" ht="27.7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6.25" customHeight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131287.46120000002</v>
      </c>
    </row>
    <row r="37" spans="1:11" ht="28.5" customHeight="1">
      <c r="A37" s="8"/>
      <c r="B37" s="42" t="s">
        <v>43</v>
      </c>
      <c r="C37" s="42"/>
      <c r="D37" s="42"/>
      <c r="E37" s="42"/>
      <c r="F37" s="42"/>
      <c r="G37" s="20" t="s">
        <v>6</v>
      </c>
      <c r="H37" s="21">
        <f>C13</f>
        <v>0</v>
      </c>
      <c r="I37" s="24"/>
      <c r="J37" s="27">
        <v>12</v>
      </c>
      <c r="K37" s="24">
        <v>146117.62</v>
      </c>
    </row>
    <row r="38" spans="1:11" ht="22.5" customHeight="1">
      <c r="A38" s="8"/>
      <c r="B38" s="42" t="s">
        <v>44</v>
      </c>
      <c r="C38" s="42"/>
      <c r="D38" s="42"/>
      <c r="E38" s="42"/>
      <c r="F38" s="42"/>
      <c r="G38" s="20"/>
      <c r="H38" s="21"/>
      <c r="I38" s="24"/>
      <c r="J38" s="30">
        <v>12</v>
      </c>
      <c r="K38" s="32">
        <v>53100.32</v>
      </c>
    </row>
    <row r="39" spans="1:11" ht="24.75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f>K36+K37+K38</f>
        <v>330505.4012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9055555555555556" right="0" top="0.19652777777777777" bottom="0" header="0.5118055555555555" footer="0.5118055555555555"/>
  <pageSetup horizontalDpi="300" verticalDpi="300" orientation="portrait" paperSize="9" scale="8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5"/>
  </sheetPr>
  <dimension ref="A1:K3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3.71093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72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2705.86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4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307.5</v>
      </c>
      <c r="I15" s="22">
        <v>1.09</v>
      </c>
      <c r="J15" s="23">
        <v>204</v>
      </c>
      <c r="K15" s="24">
        <f>H15*I15*J15</f>
        <v>68375.7</v>
      </c>
    </row>
    <row r="16" spans="1:11" ht="24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307.5</v>
      </c>
      <c r="I16" s="25">
        <v>1.34</v>
      </c>
      <c r="J16" s="26">
        <v>48</v>
      </c>
      <c r="K16" s="24">
        <f>H16*I16*J16</f>
        <v>19778.4</v>
      </c>
    </row>
    <row r="17" spans="1:11" ht="24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307.5</v>
      </c>
      <c r="I17" s="24">
        <v>1.87</v>
      </c>
      <c r="J17" s="27">
        <v>12</v>
      </c>
      <c r="K17" s="24">
        <f>H17*I17*J17</f>
        <v>6900.299999999999</v>
      </c>
    </row>
    <row r="18" spans="1:11" ht="24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4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4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1114</v>
      </c>
      <c r="I20" s="25">
        <v>0.19</v>
      </c>
      <c r="J20" s="26">
        <v>155</v>
      </c>
      <c r="K20" s="24">
        <f>H20*I20*J20</f>
        <v>32807.3</v>
      </c>
    </row>
    <row r="21" spans="1:11" ht="24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1089</v>
      </c>
      <c r="I21" s="24">
        <v>0.13</v>
      </c>
      <c r="J21" s="30">
        <v>65</v>
      </c>
      <c r="K21" s="24">
        <f>H21*I21*J21</f>
        <v>9202.05</v>
      </c>
    </row>
    <row r="22" spans="1:11" ht="24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1089</v>
      </c>
      <c r="I22" s="25">
        <v>0.6000000000000001</v>
      </c>
      <c r="J22" s="28" t="s">
        <v>23</v>
      </c>
      <c r="K22" s="24">
        <f>H22*I22*3</f>
        <v>1960.2000000000003</v>
      </c>
    </row>
    <row r="23" spans="1:11" ht="24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1089</v>
      </c>
      <c r="I23" s="24">
        <v>0.48</v>
      </c>
      <c r="J23" s="30" t="s">
        <v>23</v>
      </c>
      <c r="K23" s="24">
        <f>H23*I23*3</f>
        <v>1568.16</v>
      </c>
    </row>
    <row r="24" spans="1:11" ht="24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4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557</v>
      </c>
      <c r="I25" s="24">
        <v>3.85</v>
      </c>
      <c r="J25" s="27">
        <v>88</v>
      </c>
      <c r="K25" s="24">
        <f>H25*I25*J25</f>
        <v>188711.60000000003</v>
      </c>
    </row>
    <row r="26" spans="1:11" ht="24" customHeight="1">
      <c r="A26" s="8"/>
      <c r="B26" s="42" t="s">
        <v>36</v>
      </c>
      <c r="C26" s="42"/>
      <c r="D26" s="42"/>
      <c r="E26" s="42"/>
      <c r="F26" s="42"/>
      <c r="G26" s="20" t="s">
        <v>6</v>
      </c>
      <c r="H26" s="21">
        <v>729</v>
      </c>
      <c r="I26" s="21">
        <v>7.79</v>
      </c>
      <c r="J26" s="31">
        <v>5</v>
      </c>
      <c r="K26" s="24">
        <f>H26*I26*J26</f>
        <v>28394.55</v>
      </c>
    </row>
    <row r="27" spans="1:11" ht="24" customHeight="1">
      <c r="A27" s="8"/>
      <c r="B27" s="42" t="s">
        <v>37</v>
      </c>
      <c r="C27" s="42"/>
      <c r="D27" s="42"/>
      <c r="E27" s="42"/>
      <c r="F27" s="42"/>
      <c r="G27" s="20" t="s">
        <v>6</v>
      </c>
      <c r="H27" s="21">
        <f>C10</f>
        <v>2705.86</v>
      </c>
      <c r="I27" s="24">
        <v>0.08</v>
      </c>
      <c r="J27" s="27">
        <v>12</v>
      </c>
      <c r="K27" s="24">
        <v>3030.56</v>
      </c>
    </row>
    <row r="28" spans="1:11" ht="24" customHeight="1">
      <c r="A28" s="8"/>
      <c r="B28" s="42" t="s">
        <v>39</v>
      </c>
      <c r="C28" s="42"/>
      <c r="D28" s="42"/>
      <c r="E28" s="42"/>
      <c r="F28" s="42"/>
      <c r="G28" s="20" t="s">
        <v>6</v>
      </c>
      <c r="H28" s="21">
        <f>C10</f>
        <v>2705.86</v>
      </c>
      <c r="I28" s="24">
        <v>0.04</v>
      </c>
      <c r="J28" s="27">
        <v>12</v>
      </c>
      <c r="K28" s="24">
        <v>1190.58</v>
      </c>
    </row>
    <row r="29" spans="1:11" ht="24" customHeight="1">
      <c r="A29" s="8"/>
      <c r="B29" s="42" t="s">
        <v>41</v>
      </c>
      <c r="C29" s="42"/>
      <c r="D29" s="42"/>
      <c r="E29" s="42"/>
      <c r="F29" s="42"/>
      <c r="G29" s="20"/>
      <c r="H29" s="21"/>
      <c r="I29" s="24"/>
      <c r="J29" s="30"/>
      <c r="K29" s="36"/>
    </row>
    <row r="30" spans="1:11" ht="24" customHeight="1" hidden="1">
      <c r="A30" s="20"/>
      <c r="B30" s="41" t="s">
        <v>45</v>
      </c>
      <c r="C30" s="41"/>
      <c r="D30" s="41"/>
      <c r="E30" s="41"/>
      <c r="F30" s="41"/>
      <c r="G30" s="20"/>
      <c r="H30" s="21"/>
      <c r="I30" s="33"/>
      <c r="J30" s="34"/>
      <c r="K30" s="35">
        <f>SUM(K15:K29)</f>
        <v>361919.4000000001</v>
      </c>
    </row>
    <row r="31" spans="1:11" ht="24" customHeight="1">
      <c r="A31" s="8"/>
      <c r="B31" s="42" t="s">
        <v>44</v>
      </c>
      <c r="C31" s="42"/>
      <c r="D31" s="42"/>
      <c r="E31" s="42"/>
      <c r="F31" s="42"/>
      <c r="G31" s="20"/>
      <c r="H31" s="21"/>
      <c r="I31" s="24"/>
      <c r="J31" s="30"/>
      <c r="K31" s="36">
        <v>47190.2</v>
      </c>
    </row>
    <row r="32" spans="1:11" ht="25.5" customHeight="1">
      <c r="A32" s="20"/>
      <c r="B32" s="41" t="s">
        <v>45</v>
      </c>
      <c r="C32" s="41"/>
      <c r="D32" s="41"/>
      <c r="E32" s="41"/>
      <c r="F32" s="41"/>
      <c r="G32" s="20"/>
      <c r="H32" s="21"/>
      <c r="I32" s="33"/>
      <c r="J32" s="34"/>
      <c r="K32" s="35">
        <v>148866.81</v>
      </c>
    </row>
    <row r="35" ht="16.5" customHeight="1"/>
  </sheetData>
  <sheetProtection selectLockedCells="1" selectUnlockedCells="1"/>
  <mergeCells count="25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2:F32"/>
    <mergeCell ref="B26:F26"/>
    <mergeCell ref="B27:F27"/>
    <mergeCell ref="B28:F28"/>
    <mergeCell ref="B29:F29"/>
    <mergeCell ref="B30:F30"/>
    <mergeCell ref="B31:F31"/>
  </mergeCells>
  <printOptions/>
  <pageMargins left="0.8270833333333333" right="0" top="0.19652777777777777" bottom="0" header="0.5118055555555555" footer="0.5118055555555555"/>
  <pageSetup horizontalDpi="300" verticalDpi="300" orientation="portrait" paperSize="9" scale="8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73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3746.56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4.7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313.2</v>
      </c>
      <c r="I15" s="22">
        <v>1.09</v>
      </c>
      <c r="J15" s="23">
        <v>204</v>
      </c>
      <c r="K15" s="24">
        <f>H15*I15*J15</f>
        <v>69643.152</v>
      </c>
    </row>
    <row r="16" spans="1:11" ht="24.7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313.2</v>
      </c>
      <c r="I16" s="25">
        <v>1.34</v>
      </c>
      <c r="J16" s="26">
        <v>48</v>
      </c>
      <c r="K16" s="24">
        <f>H16*I16*J16</f>
        <v>20145.023999999998</v>
      </c>
    </row>
    <row r="17" spans="1:11" ht="24.7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313.2</v>
      </c>
      <c r="I17" s="24">
        <v>1.87</v>
      </c>
      <c r="J17" s="27">
        <v>12</v>
      </c>
      <c r="K17" s="24">
        <f>H17*I17*J17</f>
        <v>7028.208</v>
      </c>
    </row>
    <row r="18" spans="1:11" ht="24.7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4.7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4.7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470</v>
      </c>
      <c r="I20" s="25">
        <v>0.19</v>
      </c>
      <c r="J20" s="26">
        <v>155</v>
      </c>
      <c r="K20" s="24">
        <f>H20*I20*J20</f>
        <v>13841.5</v>
      </c>
    </row>
    <row r="21" spans="1:11" ht="24.7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1183</v>
      </c>
      <c r="I21" s="24">
        <v>0.13</v>
      </c>
      <c r="J21" s="30">
        <v>65</v>
      </c>
      <c r="K21" s="24">
        <f>H21*I21*J21</f>
        <v>9996.35</v>
      </c>
    </row>
    <row r="22" spans="1:11" ht="24.7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1183</v>
      </c>
      <c r="I22" s="25">
        <v>0.6000000000000001</v>
      </c>
      <c r="J22" s="28" t="s">
        <v>23</v>
      </c>
      <c r="K22" s="24">
        <f>H22*I22*3</f>
        <v>2129.4</v>
      </c>
    </row>
    <row r="23" spans="1:11" ht="24.7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1183</v>
      </c>
      <c r="I23" s="24">
        <v>0.48</v>
      </c>
      <c r="J23" s="30" t="s">
        <v>23</v>
      </c>
      <c r="K23" s="24">
        <f>H23*I23*3</f>
        <v>1703.52</v>
      </c>
    </row>
    <row r="24" spans="1:11" ht="24.7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4.7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235</v>
      </c>
      <c r="I25" s="24">
        <v>3.85</v>
      </c>
      <c r="J25" s="27">
        <v>88</v>
      </c>
      <c r="K25" s="24">
        <f>H25*I25*J25</f>
        <v>79618</v>
      </c>
    </row>
    <row r="26" spans="1:11" ht="24.7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4.7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4.7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4.7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42.12</v>
      </c>
      <c r="I29" s="20">
        <v>0.07</v>
      </c>
      <c r="J29" s="20">
        <v>248</v>
      </c>
      <c r="K29" s="24">
        <f>H29*I29*J29</f>
        <v>731.2031999999999</v>
      </c>
    </row>
    <row r="30" spans="1:11" ht="24.7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42.12</v>
      </c>
      <c r="I30" s="21">
        <v>0.97</v>
      </c>
      <c r="J30" s="31">
        <v>35</v>
      </c>
      <c r="K30" s="24">
        <f>H30*I30*J30</f>
        <v>1429.9739999999997</v>
      </c>
    </row>
    <row r="31" spans="1:11" ht="27.7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54</v>
      </c>
      <c r="I31" s="21">
        <v>3.15</v>
      </c>
      <c r="J31" s="31">
        <v>35</v>
      </c>
      <c r="K31" s="24">
        <f>H31*I31*J31</f>
        <v>5953.5</v>
      </c>
    </row>
    <row r="32" spans="1:11" ht="24.7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580.3</v>
      </c>
      <c r="I32" s="21">
        <v>7.79</v>
      </c>
      <c r="J32" s="31">
        <v>5</v>
      </c>
      <c r="K32" s="24">
        <f>H32*I32*J32</f>
        <v>22602.684999999998</v>
      </c>
    </row>
    <row r="33" spans="1:11" ht="28.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3746.56</v>
      </c>
      <c r="I33" s="24">
        <v>0.08</v>
      </c>
      <c r="J33" s="27">
        <v>12</v>
      </c>
      <c r="K33" s="24">
        <v>4196.16</v>
      </c>
    </row>
    <row r="34" spans="1:11" ht="35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3746.56</v>
      </c>
      <c r="I34" s="24">
        <v>0.04</v>
      </c>
      <c r="J34" s="27">
        <v>12</v>
      </c>
      <c r="K34" s="24">
        <v>1648.49</v>
      </c>
    </row>
    <row r="35" spans="1:11" ht="27.7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4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244857.32619999998</v>
      </c>
    </row>
    <row r="37" spans="1:11" ht="28.5" customHeight="1">
      <c r="A37" s="8"/>
      <c r="B37" s="42" t="s">
        <v>43</v>
      </c>
      <c r="C37" s="42"/>
      <c r="D37" s="42"/>
      <c r="E37" s="42"/>
      <c r="F37" s="42"/>
      <c r="G37" s="20" t="s">
        <v>6</v>
      </c>
      <c r="H37" s="21">
        <f>C13</f>
        <v>0</v>
      </c>
      <c r="I37" s="24"/>
      <c r="J37" s="27">
        <v>12</v>
      </c>
      <c r="K37" s="24">
        <v>145269.86</v>
      </c>
    </row>
    <row r="38" spans="1:11" ht="22.5" customHeight="1">
      <c r="A38" s="8"/>
      <c r="B38" s="42" t="s">
        <v>44</v>
      </c>
      <c r="C38" s="42"/>
      <c r="D38" s="42"/>
      <c r="E38" s="42"/>
      <c r="F38" s="42"/>
      <c r="G38" s="20"/>
      <c r="H38" s="21"/>
      <c r="I38" s="24"/>
      <c r="J38" s="30">
        <v>12</v>
      </c>
      <c r="K38" s="32">
        <v>52451.98</v>
      </c>
    </row>
    <row r="39" spans="1:11" ht="24.75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v>349256.55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270833333333333" right="0" top="0.19652777777777777" bottom="0" header="0.5118055555555555" footer="0.5118055555555555"/>
  <pageSetup horizontalDpi="300" verticalDpi="300" orientation="portrait" paperSize="9" scale="8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L39"/>
  <sheetViews>
    <sheetView zoomScalePageLayoutView="0" workbookViewId="0" topLeftCell="A10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1" ht="21">
      <c r="C1" s="1"/>
      <c r="D1" s="1"/>
      <c r="E1" s="1"/>
      <c r="F1" s="1"/>
      <c r="G1" s="1"/>
      <c r="H1" s="1"/>
      <c r="K1" s="2" t="s">
        <v>0</v>
      </c>
    </row>
    <row r="2" spans="3:12" ht="21">
      <c r="C2" s="1"/>
      <c r="D2" s="1"/>
      <c r="E2" s="1"/>
      <c r="F2" s="1"/>
      <c r="G2" s="37"/>
      <c r="H2" s="37"/>
      <c r="I2" s="38"/>
      <c r="J2" s="38"/>
      <c r="K2" s="38"/>
      <c r="L2" s="38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74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3782.68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4.7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313.2</v>
      </c>
      <c r="I15" s="22">
        <v>1.09</v>
      </c>
      <c r="J15" s="23">
        <v>204</v>
      </c>
      <c r="K15" s="24">
        <f>H15*I15*J15</f>
        <v>69643.152</v>
      </c>
    </row>
    <row r="16" spans="1:11" ht="24.7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313.2</v>
      </c>
      <c r="I16" s="25">
        <v>1.34</v>
      </c>
      <c r="J16" s="26">
        <v>48</v>
      </c>
      <c r="K16" s="24">
        <f>H16*I16*J16</f>
        <v>20145.023999999998</v>
      </c>
    </row>
    <row r="17" spans="1:11" ht="24.7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313.2</v>
      </c>
      <c r="I17" s="24">
        <v>1.87</v>
      </c>
      <c r="J17" s="27">
        <v>12</v>
      </c>
      <c r="K17" s="24">
        <f>H17*I17*J17</f>
        <v>7028.208</v>
      </c>
    </row>
    <row r="18" spans="1:11" ht="24.7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4.7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4.7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524</v>
      </c>
      <c r="I20" s="25">
        <v>0.19</v>
      </c>
      <c r="J20" s="26">
        <v>155</v>
      </c>
      <c r="K20" s="24">
        <f>H20*I20*J20</f>
        <v>15431.800000000001</v>
      </c>
    </row>
    <row r="21" spans="1:11" ht="24.7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2431</v>
      </c>
      <c r="I21" s="24">
        <v>0.13</v>
      </c>
      <c r="J21" s="30">
        <v>65</v>
      </c>
      <c r="K21" s="24">
        <f>H21*I21*J21</f>
        <v>20541.95</v>
      </c>
    </row>
    <row r="22" spans="1:11" ht="24.7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2431</v>
      </c>
      <c r="I22" s="25">
        <v>0.6000000000000001</v>
      </c>
      <c r="J22" s="28" t="s">
        <v>23</v>
      </c>
      <c r="K22" s="24">
        <f>H22*I22*3</f>
        <v>4375.8</v>
      </c>
    </row>
    <row r="23" spans="1:11" ht="24.7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2431</v>
      </c>
      <c r="I23" s="24">
        <v>0.48</v>
      </c>
      <c r="J23" s="30" t="s">
        <v>23</v>
      </c>
      <c r="K23" s="24">
        <f>H23*I23*3</f>
        <v>3500.6399999999994</v>
      </c>
    </row>
    <row r="24" spans="1:11" ht="24.7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4.7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262</v>
      </c>
      <c r="I25" s="24">
        <v>3.85</v>
      </c>
      <c r="J25" s="27">
        <v>88</v>
      </c>
      <c r="K25" s="24">
        <f>H25*I25*J25</f>
        <v>88765.6</v>
      </c>
    </row>
    <row r="26" spans="1:11" ht="24.7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4.7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4.7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4.7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42.12</v>
      </c>
      <c r="I29" s="20">
        <v>0.07</v>
      </c>
      <c r="J29" s="20">
        <v>248</v>
      </c>
      <c r="K29" s="24">
        <f>H29*I29*J29</f>
        <v>731.2031999999999</v>
      </c>
    </row>
    <row r="30" spans="1:11" ht="24.7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42.12</v>
      </c>
      <c r="I30" s="21">
        <v>0.97</v>
      </c>
      <c r="J30" s="31">
        <v>35</v>
      </c>
      <c r="K30" s="24">
        <f>H30*I30*J30</f>
        <v>1429.9739999999997</v>
      </c>
    </row>
    <row r="31" spans="1:11" ht="27.7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54</v>
      </c>
      <c r="I31" s="21">
        <v>3.15</v>
      </c>
      <c r="J31" s="31">
        <v>35</v>
      </c>
      <c r="K31" s="24">
        <f>H31*I31*J31</f>
        <v>5953.5</v>
      </c>
    </row>
    <row r="32" spans="1:11" ht="24.7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580.3</v>
      </c>
      <c r="I32" s="21">
        <v>7.79</v>
      </c>
      <c r="J32" s="31">
        <v>5</v>
      </c>
      <c r="K32" s="24">
        <f>H32*I32*J32</f>
        <v>22602.684999999998</v>
      </c>
    </row>
    <row r="33" spans="1:11" ht="28.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3782.68</v>
      </c>
      <c r="I33" s="24">
        <v>0.08</v>
      </c>
      <c r="J33" s="27">
        <v>12</v>
      </c>
      <c r="K33" s="24">
        <v>4236.6</v>
      </c>
    </row>
    <row r="34" spans="1:11" ht="35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3782.68</v>
      </c>
      <c r="I34" s="24">
        <v>0.04</v>
      </c>
      <c r="J34" s="27">
        <v>12</v>
      </c>
      <c r="K34" s="24">
        <v>1664.38</v>
      </c>
    </row>
    <row r="35" spans="1:11" ht="27.7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4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270240.6762</v>
      </c>
    </row>
    <row r="37" spans="1:11" ht="28.5" customHeight="1">
      <c r="A37" s="8"/>
      <c r="B37" s="42" t="s">
        <v>43</v>
      </c>
      <c r="C37" s="42"/>
      <c r="D37" s="42"/>
      <c r="E37" s="42"/>
      <c r="F37" s="42"/>
      <c r="G37" s="20" t="s">
        <v>6</v>
      </c>
      <c r="H37" s="21">
        <f>C13</f>
        <v>0</v>
      </c>
      <c r="I37" s="24"/>
      <c r="J37" s="27">
        <v>12</v>
      </c>
      <c r="K37" s="24">
        <v>137553.76</v>
      </c>
    </row>
    <row r="38" spans="1:11" ht="22.5" customHeight="1">
      <c r="A38" s="8"/>
      <c r="B38" s="42" t="s">
        <v>44</v>
      </c>
      <c r="C38" s="42"/>
      <c r="D38" s="42"/>
      <c r="E38" s="42"/>
      <c r="F38" s="42"/>
      <c r="G38" s="20"/>
      <c r="H38" s="21"/>
      <c r="I38" s="24"/>
      <c r="J38" s="30">
        <v>12</v>
      </c>
      <c r="K38" s="32">
        <v>52957.52</v>
      </c>
    </row>
    <row r="39" spans="1:11" ht="24.75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v>362656.01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7875" right="0" top="0.19652777777777777" bottom="0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K32"/>
  <sheetViews>
    <sheetView zoomScalePageLayoutView="0" workbookViewId="0" topLeftCell="A1">
      <selection activeCell="B15" sqref="B15:F15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47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3665.13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3.2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410</v>
      </c>
      <c r="I15" s="22">
        <v>1.09</v>
      </c>
      <c r="J15" s="23">
        <v>60</v>
      </c>
      <c r="K15" s="24">
        <f>H15*I15*J15</f>
        <v>26814.000000000004</v>
      </c>
    </row>
    <row r="16" spans="1:11" ht="23.2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410</v>
      </c>
      <c r="I16" s="25">
        <v>1.34</v>
      </c>
      <c r="J16" s="26">
        <v>12</v>
      </c>
      <c r="K16" s="24">
        <f>H16*I16*J16</f>
        <v>6592.799999999999</v>
      </c>
    </row>
    <row r="17" spans="1:11" ht="23.2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410</v>
      </c>
      <c r="I17" s="24">
        <v>1.87</v>
      </c>
      <c r="J17" s="27">
        <v>12</v>
      </c>
      <c r="K17" s="24">
        <f>H17*I17*J17</f>
        <v>9200.400000000001</v>
      </c>
    </row>
    <row r="18" spans="1:11" ht="23.2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3.2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3.2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1139</v>
      </c>
      <c r="I20" s="25">
        <v>0.19</v>
      </c>
      <c r="J20" s="26">
        <v>60</v>
      </c>
      <c r="K20" s="24">
        <v>12532.78</v>
      </c>
    </row>
    <row r="21" spans="1:11" ht="23.2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5186</v>
      </c>
      <c r="I21" s="24">
        <v>0.13</v>
      </c>
      <c r="J21" s="30">
        <v>15</v>
      </c>
      <c r="K21" s="24">
        <f>H21*I21*J21</f>
        <v>10112.7</v>
      </c>
    </row>
    <row r="22" spans="1:11" ht="23.2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v>5186</v>
      </c>
      <c r="I22" s="25">
        <v>0.6000000000000001</v>
      </c>
      <c r="J22" s="28" t="s">
        <v>48</v>
      </c>
      <c r="K22" s="24">
        <f>H22*I22*2</f>
        <v>6223.200000000001</v>
      </c>
    </row>
    <row r="23" spans="1:11" ht="23.2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v>5186</v>
      </c>
      <c r="I23" s="24">
        <v>0.48</v>
      </c>
      <c r="J23" s="30" t="s">
        <v>48</v>
      </c>
      <c r="K23" s="24">
        <f>H23*I23*2</f>
        <v>4978.5599999999995</v>
      </c>
    </row>
    <row r="24" spans="1:11" ht="23.2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3.2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569.5</v>
      </c>
      <c r="I25" s="24">
        <v>3.85</v>
      </c>
      <c r="J25" s="27">
        <v>20</v>
      </c>
      <c r="K25" s="24">
        <f>H25*I25*J25</f>
        <v>43851.50000000001</v>
      </c>
    </row>
    <row r="26" spans="1:11" ht="23.25" customHeight="1">
      <c r="A26" s="8"/>
      <c r="B26" s="42" t="s">
        <v>36</v>
      </c>
      <c r="C26" s="42"/>
      <c r="D26" s="42"/>
      <c r="E26" s="42"/>
      <c r="F26" s="42"/>
      <c r="G26" s="20" t="s">
        <v>6</v>
      </c>
      <c r="H26" s="21">
        <v>969.2</v>
      </c>
      <c r="I26" s="21">
        <v>7.79</v>
      </c>
      <c r="J26" s="31">
        <v>1</v>
      </c>
      <c r="K26" s="24">
        <f>H26*I26*J26</f>
        <v>7550.068</v>
      </c>
    </row>
    <row r="27" spans="1:11" ht="23.25" customHeight="1">
      <c r="A27" s="8"/>
      <c r="B27" s="42" t="s">
        <v>37</v>
      </c>
      <c r="C27" s="42"/>
      <c r="D27" s="42"/>
      <c r="E27" s="42"/>
      <c r="F27" s="42"/>
      <c r="G27" s="20" t="s">
        <v>6</v>
      </c>
      <c r="H27" s="21">
        <f>C10</f>
        <v>3665.13</v>
      </c>
      <c r="I27" s="24">
        <v>0.08</v>
      </c>
      <c r="J27" s="27">
        <v>12</v>
      </c>
      <c r="K27" s="24">
        <v>4104.95</v>
      </c>
    </row>
    <row r="28" spans="1:11" ht="23.25" customHeight="1">
      <c r="A28" s="8"/>
      <c r="B28" s="42" t="s">
        <v>39</v>
      </c>
      <c r="C28" s="42"/>
      <c r="D28" s="42"/>
      <c r="E28" s="42"/>
      <c r="F28" s="42"/>
      <c r="G28" s="20" t="s">
        <v>6</v>
      </c>
      <c r="H28" s="21">
        <f>C10</f>
        <v>3665.13</v>
      </c>
      <c r="I28" s="24">
        <v>0.04</v>
      </c>
      <c r="J28" s="27">
        <v>12</v>
      </c>
      <c r="K28" s="24">
        <v>1612.66</v>
      </c>
    </row>
    <row r="29" spans="1:11" ht="23.25" customHeight="1">
      <c r="A29" s="8"/>
      <c r="B29" s="42" t="s">
        <v>41</v>
      </c>
      <c r="C29" s="42"/>
      <c r="D29" s="42"/>
      <c r="E29" s="42"/>
      <c r="F29" s="42"/>
      <c r="G29" s="20"/>
      <c r="H29" s="21"/>
      <c r="I29" s="24"/>
      <c r="J29" s="30"/>
      <c r="K29" s="32"/>
    </row>
    <row r="30" spans="1:11" ht="23.25" customHeight="1">
      <c r="A30" s="20"/>
      <c r="B30" s="41" t="s">
        <v>42</v>
      </c>
      <c r="C30" s="41"/>
      <c r="D30" s="41"/>
      <c r="E30" s="41"/>
      <c r="F30" s="41"/>
      <c r="G30" s="20"/>
      <c r="H30" s="21"/>
      <c r="I30" s="33"/>
      <c r="J30" s="34"/>
      <c r="K30" s="35">
        <f>SUM(K15:K29)</f>
        <v>133573.61800000002</v>
      </c>
    </row>
    <row r="31" spans="1:11" ht="27.75" customHeight="1">
      <c r="A31" s="8"/>
      <c r="B31" s="41" t="s">
        <v>44</v>
      </c>
      <c r="C31" s="41"/>
      <c r="D31" s="41"/>
      <c r="E31" s="41"/>
      <c r="F31" s="41"/>
      <c r="G31" s="20"/>
      <c r="H31" s="21"/>
      <c r="I31" s="24"/>
      <c r="J31" s="30"/>
      <c r="K31" s="32">
        <v>63919.87</v>
      </c>
    </row>
    <row r="32" spans="1:11" ht="25.5" customHeight="1">
      <c r="A32" s="20"/>
      <c r="B32" s="41" t="s">
        <v>45</v>
      </c>
      <c r="C32" s="41"/>
      <c r="D32" s="41"/>
      <c r="E32" s="41"/>
      <c r="F32" s="41"/>
      <c r="G32" s="20"/>
      <c r="H32" s="21"/>
      <c r="I32" s="33"/>
      <c r="J32" s="34"/>
      <c r="K32" s="35">
        <f>K30+K31</f>
        <v>197493.488</v>
      </c>
    </row>
  </sheetData>
  <sheetProtection selectLockedCells="1" selectUnlockedCells="1"/>
  <mergeCells count="25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2:F32"/>
    <mergeCell ref="B26:F26"/>
    <mergeCell ref="B27:F27"/>
    <mergeCell ref="B28:F28"/>
    <mergeCell ref="B29:F29"/>
    <mergeCell ref="B30:F30"/>
    <mergeCell ref="B31:F31"/>
  </mergeCells>
  <printOptions/>
  <pageMargins left="0.5902777777777778" right="0" top="0.19652777777777777" bottom="0" header="0.5118055555555555" footer="0.5118055555555555"/>
  <pageSetup horizontalDpi="300" verticalDpi="300" orientation="portrait" paperSize="9" scale="8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L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1" ht="21">
      <c r="C1" s="1"/>
      <c r="D1" s="1"/>
      <c r="E1" s="1"/>
      <c r="F1" s="1"/>
      <c r="G1" s="1"/>
      <c r="H1" s="1"/>
      <c r="K1" s="2" t="s">
        <v>0</v>
      </c>
    </row>
    <row r="2" spans="3:12" ht="21">
      <c r="C2" s="1"/>
      <c r="D2" s="1"/>
      <c r="E2" s="1"/>
      <c r="F2" s="1"/>
      <c r="G2" s="37"/>
      <c r="H2" s="37"/>
      <c r="I2" s="38"/>
      <c r="J2" s="38"/>
      <c r="K2" s="38"/>
      <c r="L2" s="38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75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3758.23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4.7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313.2</v>
      </c>
      <c r="I15" s="22">
        <v>1.09</v>
      </c>
      <c r="J15" s="23">
        <v>204</v>
      </c>
      <c r="K15" s="24">
        <f>H15*I15*J15</f>
        <v>69643.152</v>
      </c>
    </row>
    <row r="16" spans="1:11" ht="24.7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313.2</v>
      </c>
      <c r="I16" s="25">
        <v>1.34</v>
      </c>
      <c r="J16" s="26">
        <v>48</v>
      </c>
      <c r="K16" s="24">
        <f>H16*I16*J16</f>
        <v>20145.023999999998</v>
      </c>
    </row>
    <row r="17" spans="1:11" ht="24.7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313.2</v>
      </c>
      <c r="I17" s="24">
        <v>1.87</v>
      </c>
      <c r="J17" s="27">
        <v>12</v>
      </c>
      <c r="K17" s="24">
        <f>H17*I17*J17</f>
        <v>7028.208</v>
      </c>
    </row>
    <row r="18" spans="1:11" ht="24.7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4.7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4.7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631</v>
      </c>
      <c r="I20" s="25">
        <v>0.19</v>
      </c>
      <c r="J20" s="26">
        <v>155</v>
      </c>
      <c r="K20" s="24">
        <f>H20*I20*J20</f>
        <v>18582.95</v>
      </c>
    </row>
    <row r="21" spans="1:11" ht="24.7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2422</v>
      </c>
      <c r="I21" s="24">
        <v>0.13</v>
      </c>
      <c r="J21" s="30">
        <v>65</v>
      </c>
      <c r="K21" s="24">
        <f>H21*I21*J21</f>
        <v>20465.9</v>
      </c>
    </row>
    <row r="22" spans="1:11" ht="24.7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2422</v>
      </c>
      <c r="I22" s="25">
        <v>0.6000000000000001</v>
      </c>
      <c r="J22" s="28" t="s">
        <v>23</v>
      </c>
      <c r="K22" s="24">
        <f>H22*I22*3</f>
        <v>4359.6</v>
      </c>
    </row>
    <row r="23" spans="1:11" ht="24.7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2422</v>
      </c>
      <c r="I23" s="24">
        <v>0.48</v>
      </c>
      <c r="J23" s="30" t="s">
        <v>23</v>
      </c>
      <c r="K23" s="24">
        <f>H23*I23*3</f>
        <v>3487.68</v>
      </c>
    </row>
    <row r="24" spans="1:11" ht="24.7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4.7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315.5</v>
      </c>
      <c r="I25" s="24">
        <v>3.85</v>
      </c>
      <c r="J25" s="27">
        <v>88</v>
      </c>
      <c r="K25" s="24">
        <f>H25*I25*J25</f>
        <v>106891.4</v>
      </c>
    </row>
    <row r="26" spans="1:11" ht="24.7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4.7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4.7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4.7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42.12</v>
      </c>
      <c r="I29" s="20">
        <v>0.07</v>
      </c>
      <c r="J29" s="20">
        <v>248</v>
      </c>
      <c r="K29" s="24">
        <f>H29*I29*J29</f>
        <v>731.2031999999999</v>
      </c>
    </row>
    <row r="30" spans="1:11" ht="24.7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42.12</v>
      </c>
      <c r="I30" s="21">
        <v>0.97</v>
      </c>
      <c r="J30" s="31">
        <v>35</v>
      </c>
      <c r="K30" s="24">
        <f>H30*I30*J30</f>
        <v>1429.9739999999997</v>
      </c>
    </row>
    <row r="31" spans="1:11" ht="27.7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54</v>
      </c>
      <c r="I31" s="21">
        <v>3.15</v>
      </c>
      <c r="J31" s="31">
        <v>35</v>
      </c>
      <c r="K31" s="24">
        <f>H31*I31*J31</f>
        <v>5953.5</v>
      </c>
    </row>
    <row r="32" spans="1:11" ht="24.7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579.6</v>
      </c>
      <c r="I32" s="21">
        <v>7.79</v>
      </c>
      <c r="J32" s="31">
        <v>5</v>
      </c>
      <c r="K32" s="24">
        <f>H32*I32*J32</f>
        <v>22575.42</v>
      </c>
    </row>
    <row r="33" spans="1:11" ht="28.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3758.23</v>
      </c>
      <c r="I33" s="24">
        <v>0.08</v>
      </c>
      <c r="J33" s="27">
        <v>12</v>
      </c>
      <c r="K33" s="24">
        <v>4209.13</v>
      </c>
    </row>
    <row r="34" spans="1:11" ht="35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3758.23</v>
      </c>
      <c r="I34" s="24">
        <v>0.04</v>
      </c>
      <c r="J34" s="27">
        <v>12</v>
      </c>
      <c r="K34" s="24">
        <v>1653.59</v>
      </c>
    </row>
    <row r="35" spans="1:11" ht="27.7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4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291346.89119999995</v>
      </c>
    </row>
    <row r="37" spans="1:11" ht="28.5" customHeight="1">
      <c r="A37" s="8"/>
      <c r="B37" s="42" t="s">
        <v>43</v>
      </c>
      <c r="C37" s="42"/>
      <c r="D37" s="42"/>
      <c r="E37" s="42"/>
      <c r="F37" s="42"/>
      <c r="G37" s="20" t="s">
        <v>6</v>
      </c>
      <c r="H37" s="21">
        <f>C13</f>
        <v>0</v>
      </c>
      <c r="I37" s="24"/>
      <c r="J37" s="27">
        <v>12</v>
      </c>
      <c r="K37" s="24">
        <v>144440.96</v>
      </c>
    </row>
    <row r="38" spans="1:11" ht="22.5" customHeight="1">
      <c r="A38" s="8"/>
      <c r="B38" s="42" t="s">
        <v>44</v>
      </c>
      <c r="C38" s="42"/>
      <c r="D38" s="42"/>
      <c r="E38" s="42"/>
      <c r="F38" s="42"/>
      <c r="G38" s="20"/>
      <c r="H38" s="21"/>
      <c r="I38" s="24"/>
      <c r="J38" s="30">
        <v>12</v>
      </c>
      <c r="K38" s="32">
        <v>52614.1</v>
      </c>
    </row>
    <row r="39" spans="1:11" ht="24.75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v>368338.72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270833333333333" right="0" top="0.19652777777777777" bottom="0" header="0.5118055555555555" footer="0.5118055555555555"/>
  <pageSetup horizontalDpi="300" verticalDpi="300" orientation="portrait" paperSize="9" scale="8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L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1" ht="21">
      <c r="C1" s="1"/>
      <c r="D1" s="1"/>
      <c r="E1" s="1"/>
      <c r="F1" s="1"/>
      <c r="G1" s="1"/>
      <c r="H1" s="1"/>
      <c r="K1" s="2" t="s">
        <v>0</v>
      </c>
    </row>
    <row r="2" spans="3:12" ht="7.5" customHeight="1">
      <c r="C2" s="1"/>
      <c r="D2" s="1"/>
      <c r="E2" s="1"/>
      <c r="F2" s="1"/>
      <c r="G2" s="37"/>
      <c r="H2" s="37"/>
      <c r="I2" s="38"/>
      <c r="J2" s="38"/>
      <c r="K2" s="38"/>
      <c r="L2" s="38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76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5671.83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4.7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469.8</v>
      </c>
      <c r="I15" s="22">
        <v>1.09</v>
      </c>
      <c r="J15" s="23">
        <v>204</v>
      </c>
      <c r="K15" s="24">
        <f>H15*I15*J15</f>
        <v>104464.728</v>
      </c>
    </row>
    <row r="16" spans="1:11" ht="24.7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469.8</v>
      </c>
      <c r="I16" s="25">
        <v>1.34</v>
      </c>
      <c r="J16" s="26">
        <v>48</v>
      </c>
      <c r="K16" s="24">
        <f>H16*I16*J16</f>
        <v>30217.536</v>
      </c>
    </row>
    <row r="17" spans="1:11" ht="24.7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469.8</v>
      </c>
      <c r="I17" s="24">
        <v>1.87</v>
      </c>
      <c r="J17" s="27">
        <v>12</v>
      </c>
      <c r="K17" s="24">
        <f>H17*I17*J17</f>
        <v>10542.312000000002</v>
      </c>
    </row>
    <row r="18" spans="1:11" ht="24.7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4.7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4.7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651</v>
      </c>
      <c r="I20" s="25">
        <v>0.19</v>
      </c>
      <c r="J20" s="26">
        <v>155</v>
      </c>
      <c r="K20" s="24">
        <f>H20*I20*J20</f>
        <v>19171.95</v>
      </c>
    </row>
    <row r="21" spans="1:11" ht="24.7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1985</v>
      </c>
      <c r="I21" s="24">
        <v>0.13</v>
      </c>
      <c r="J21" s="30">
        <v>65</v>
      </c>
      <c r="K21" s="24">
        <f>H21*I21*J21</f>
        <v>16773.25</v>
      </c>
    </row>
    <row r="22" spans="1:11" ht="24.7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1985</v>
      </c>
      <c r="I22" s="25">
        <v>0.6000000000000001</v>
      </c>
      <c r="J22" s="28" t="s">
        <v>23</v>
      </c>
      <c r="K22" s="24">
        <f>H22*I22*3</f>
        <v>3573.000000000001</v>
      </c>
    </row>
    <row r="23" spans="1:11" ht="24.7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1985</v>
      </c>
      <c r="I23" s="24">
        <v>0.48</v>
      </c>
      <c r="J23" s="30" t="s">
        <v>23</v>
      </c>
      <c r="K23" s="24">
        <f>H23*I23*3</f>
        <v>2858.3999999999996</v>
      </c>
    </row>
    <row r="24" spans="1:11" ht="24.7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4.7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325.5</v>
      </c>
      <c r="I25" s="24">
        <v>3.85</v>
      </c>
      <c r="J25" s="27">
        <v>88</v>
      </c>
      <c r="K25" s="24">
        <f>H25*I25*J25</f>
        <v>110279.4</v>
      </c>
    </row>
    <row r="26" spans="1:11" ht="24.7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4.7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81</v>
      </c>
      <c r="I27" s="20">
        <v>4.12</v>
      </c>
      <c r="J27" s="20">
        <v>12</v>
      </c>
      <c r="K27" s="24">
        <f>H27*I27*12</f>
        <v>4004.6400000000003</v>
      </c>
    </row>
    <row r="28" spans="1:11" ht="24.7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21</v>
      </c>
      <c r="I28" s="20">
        <v>9.05</v>
      </c>
      <c r="J28" s="20">
        <v>12</v>
      </c>
      <c r="K28" s="24">
        <f>H28*I28*12</f>
        <v>2280.6000000000004</v>
      </c>
    </row>
    <row r="29" spans="1:11" ht="24.7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63.18</v>
      </c>
      <c r="I29" s="20">
        <v>0.07</v>
      </c>
      <c r="J29" s="20">
        <v>248</v>
      </c>
      <c r="K29" s="24">
        <f>H29*I29*J29</f>
        <v>1096.8048000000001</v>
      </c>
    </row>
    <row r="30" spans="1:11" ht="24.7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63.18</v>
      </c>
      <c r="I30" s="21">
        <v>0.97</v>
      </c>
      <c r="J30" s="31">
        <v>35</v>
      </c>
      <c r="K30" s="24">
        <f>H30*I30*J30</f>
        <v>2144.961</v>
      </c>
    </row>
    <row r="31" spans="1:11" ht="27.7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81</v>
      </c>
      <c r="I31" s="21">
        <v>3.15</v>
      </c>
      <c r="J31" s="31">
        <v>35</v>
      </c>
      <c r="K31" s="24">
        <f>H31*I31*J31</f>
        <v>8930.25</v>
      </c>
    </row>
    <row r="32" spans="1:11" ht="24.7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869.3</v>
      </c>
      <c r="I32" s="21">
        <v>7.79</v>
      </c>
      <c r="J32" s="31">
        <v>5</v>
      </c>
      <c r="K32" s="24">
        <f>H32*I32*J32</f>
        <v>33859.235</v>
      </c>
    </row>
    <row r="33" spans="1:11" ht="19.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5671.83</v>
      </c>
      <c r="I33" s="24">
        <v>0.08</v>
      </c>
      <c r="J33" s="27">
        <v>12</v>
      </c>
      <c r="K33" s="24"/>
    </row>
    <row r="34" spans="1:11" ht="20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5671.83</v>
      </c>
      <c r="I34" s="24">
        <v>0.04</v>
      </c>
      <c r="J34" s="27">
        <v>12</v>
      </c>
      <c r="K34" s="24"/>
    </row>
    <row r="35" spans="1:11" ht="20.2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4" customHeight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350197.0668</v>
      </c>
    </row>
    <row r="37" spans="1:11" ht="28.5" customHeight="1">
      <c r="A37" s="8"/>
      <c r="B37" s="42" t="s">
        <v>43</v>
      </c>
      <c r="C37" s="42"/>
      <c r="D37" s="42"/>
      <c r="E37" s="42"/>
      <c r="F37" s="42"/>
      <c r="G37" s="20" t="s">
        <v>6</v>
      </c>
      <c r="H37" s="21">
        <f>C13</f>
        <v>0</v>
      </c>
      <c r="I37" s="24"/>
      <c r="J37" s="27">
        <v>12</v>
      </c>
      <c r="K37" s="24"/>
    </row>
    <row r="38" spans="1:11" ht="22.5" customHeight="1">
      <c r="A38" s="8"/>
      <c r="B38" s="42" t="s">
        <v>44</v>
      </c>
      <c r="C38" s="42"/>
      <c r="D38" s="42"/>
      <c r="E38" s="42"/>
      <c r="F38" s="42"/>
      <c r="G38" s="20"/>
      <c r="H38" s="21"/>
      <c r="I38" s="24"/>
      <c r="J38" s="30">
        <v>12</v>
      </c>
      <c r="K38" s="32"/>
    </row>
    <row r="39" spans="1:11" ht="24.75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f>K36+K37+K38</f>
        <v>350197.0668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659722222222223" right="0" top="0.19652777777777777" bottom="0" header="0.5118055555555555" footer="0.5118055555555555"/>
  <pageSetup horizontalDpi="300" verticalDpi="300" orientation="portrait" paperSize="9" scale="80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L39"/>
  <sheetViews>
    <sheetView zoomScalePageLayoutView="0" workbookViewId="0" topLeftCell="A4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12" ht="7.5" customHeight="1">
      <c r="C2" s="1"/>
      <c r="D2" s="1"/>
      <c r="E2" s="1"/>
      <c r="F2" s="1"/>
      <c r="G2" s="37"/>
      <c r="H2" s="37"/>
      <c r="I2" s="38"/>
      <c r="J2" s="38"/>
      <c r="K2" s="38"/>
      <c r="L2" s="38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77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11309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4.7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939.6</v>
      </c>
      <c r="I15" s="22">
        <v>1.09</v>
      </c>
      <c r="J15" s="23">
        <v>204</v>
      </c>
      <c r="K15" s="24">
        <f>H15*I15*J15</f>
        <v>208929.456</v>
      </c>
    </row>
    <row r="16" spans="1:11" ht="24.7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939.6</v>
      </c>
      <c r="I16" s="25">
        <v>1.34</v>
      </c>
      <c r="J16" s="26">
        <v>48</v>
      </c>
      <c r="K16" s="24">
        <f>H16*I16*J16</f>
        <v>60435.072</v>
      </c>
    </row>
    <row r="17" spans="1:11" ht="24.7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939.6</v>
      </c>
      <c r="I17" s="24">
        <v>1.87</v>
      </c>
      <c r="J17" s="27">
        <v>12</v>
      </c>
      <c r="K17" s="24">
        <f>H17*I17*J17</f>
        <v>21084.624000000003</v>
      </c>
    </row>
    <row r="18" spans="1:11" ht="24.7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4.7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4.7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1858</v>
      </c>
      <c r="I20" s="25">
        <v>0.19</v>
      </c>
      <c r="J20" s="26">
        <v>155</v>
      </c>
      <c r="K20" s="24">
        <f>H20*I20*J20</f>
        <v>54718.1</v>
      </c>
    </row>
    <row r="21" spans="1:11" ht="24.7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6532</v>
      </c>
      <c r="I21" s="24">
        <v>0.13</v>
      </c>
      <c r="J21" s="30">
        <v>65</v>
      </c>
      <c r="K21" s="24">
        <f>H21*I21*J21</f>
        <v>55195.40000000001</v>
      </c>
    </row>
    <row r="22" spans="1:11" ht="24.7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6532</v>
      </c>
      <c r="I22" s="25">
        <v>0.6000000000000001</v>
      </c>
      <c r="J22" s="28" t="s">
        <v>23</v>
      </c>
      <c r="K22" s="24">
        <f>H22*I22*3</f>
        <v>11757.600000000002</v>
      </c>
    </row>
    <row r="23" spans="1:11" ht="24.7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6532</v>
      </c>
      <c r="I23" s="24">
        <v>0.48</v>
      </c>
      <c r="J23" s="30" t="s">
        <v>23</v>
      </c>
      <c r="K23" s="24">
        <f>H23*I23*3</f>
        <v>9406.079999999998</v>
      </c>
    </row>
    <row r="24" spans="1:11" ht="24.7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4.7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929</v>
      </c>
      <c r="I25" s="24">
        <v>3.85</v>
      </c>
      <c r="J25" s="27">
        <v>88</v>
      </c>
      <c r="K25" s="24">
        <f>H25*I25*J25</f>
        <v>314745.2</v>
      </c>
    </row>
    <row r="26" spans="1:11" ht="24.7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4.7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162</v>
      </c>
      <c r="I27" s="20">
        <v>4.12</v>
      </c>
      <c r="J27" s="20">
        <v>12</v>
      </c>
      <c r="K27" s="24">
        <f>H27*I27*12</f>
        <v>8009.280000000001</v>
      </c>
    </row>
    <row r="28" spans="1:11" ht="24.7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42</v>
      </c>
      <c r="I28" s="20">
        <v>9.05</v>
      </c>
      <c r="J28" s="20">
        <v>12</v>
      </c>
      <c r="K28" s="24">
        <f>H28*I28*12</f>
        <v>4561.200000000001</v>
      </c>
    </row>
    <row r="29" spans="1:11" ht="24.7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126.36</v>
      </c>
      <c r="I29" s="20">
        <v>0.07</v>
      </c>
      <c r="J29" s="20">
        <v>248</v>
      </c>
      <c r="K29" s="24">
        <f>H29*I29*J29</f>
        <v>2193.6096000000002</v>
      </c>
    </row>
    <row r="30" spans="1:11" ht="24.7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126.36</v>
      </c>
      <c r="I30" s="21">
        <v>0.97</v>
      </c>
      <c r="J30" s="31">
        <v>35</v>
      </c>
      <c r="K30" s="24">
        <f>H30*I30*J30</f>
        <v>4289.922</v>
      </c>
    </row>
    <row r="31" spans="1:11" ht="27.7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162</v>
      </c>
      <c r="I31" s="21">
        <v>3.15</v>
      </c>
      <c r="J31" s="31">
        <v>35</v>
      </c>
      <c r="K31" s="24">
        <f>H31*I31*J31</f>
        <v>17860.5</v>
      </c>
    </row>
    <row r="32" spans="1:11" ht="24.7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1153.4</v>
      </c>
      <c r="I32" s="21">
        <v>7.79</v>
      </c>
      <c r="J32" s="31">
        <v>5</v>
      </c>
      <c r="K32" s="24">
        <f>H32*I32*J32</f>
        <v>44924.93000000001</v>
      </c>
    </row>
    <row r="33" spans="1:11" ht="22.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11309</v>
      </c>
      <c r="I33" s="24">
        <v>0.08</v>
      </c>
      <c r="J33" s="27">
        <v>12</v>
      </c>
      <c r="K33" s="24"/>
    </row>
    <row r="34" spans="1:11" ht="20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11309</v>
      </c>
      <c r="I34" s="24">
        <v>0.04</v>
      </c>
      <c r="J34" s="27">
        <v>12</v>
      </c>
      <c r="K34" s="24"/>
    </row>
    <row r="35" spans="1:11" ht="18.7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4" customHeight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818110.9736</v>
      </c>
    </row>
    <row r="37" spans="1:11" ht="28.5" customHeight="1">
      <c r="A37" s="8"/>
      <c r="B37" s="42" t="s">
        <v>43</v>
      </c>
      <c r="C37" s="42"/>
      <c r="D37" s="42"/>
      <c r="E37" s="42"/>
      <c r="F37" s="42"/>
      <c r="G37" s="20" t="s">
        <v>6</v>
      </c>
      <c r="H37" s="21">
        <f>C13</f>
        <v>0</v>
      </c>
      <c r="I37" s="24"/>
      <c r="J37" s="27">
        <v>12</v>
      </c>
      <c r="K37" s="24"/>
    </row>
    <row r="38" spans="1:11" ht="22.5" customHeight="1">
      <c r="A38" s="8"/>
      <c r="B38" s="42" t="s">
        <v>44</v>
      </c>
      <c r="C38" s="42"/>
      <c r="D38" s="42"/>
      <c r="E38" s="42"/>
      <c r="F38" s="42"/>
      <c r="G38" s="20"/>
      <c r="H38" s="21"/>
      <c r="I38" s="24"/>
      <c r="J38" s="30">
        <v>12</v>
      </c>
      <c r="K38" s="32"/>
    </row>
    <row r="39" spans="1:11" ht="24.75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f>K36+K37+K38</f>
        <v>818110.9736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9055555555555556" right="0" top="0.19652777777777777" bottom="0" header="0.5118055555555555" footer="0.5118055555555555"/>
  <pageSetup horizontalDpi="300" verticalDpi="300" orientation="portrait" paperSize="9" scale="80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L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1" ht="21">
      <c r="C1" s="1"/>
      <c r="D1" s="1"/>
      <c r="E1" s="1"/>
      <c r="F1" s="1"/>
      <c r="G1" s="1"/>
      <c r="H1" s="1"/>
      <c r="K1" s="2" t="s">
        <v>0</v>
      </c>
    </row>
    <row r="2" spans="3:12" ht="21">
      <c r="C2" s="1"/>
      <c r="D2" s="1"/>
      <c r="E2" s="1"/>
      <c r="F2" s="1"/>
      <c r="G2" s="37"/>
      <c r="H2" s="37"/>
      <c r="I2" s="38"/>
      <c r="J2" s="38"/>
      <c r="K2" s="38"/>
      <c r="L2" s="38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78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3669.3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4.7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313.2</v>
      </c>
      <c r="I15" s="22">
        <v>1.09</v>
      </c>
      <c r="J15" s="23">
        <v>204</v>
      </c>
      <c r="K15" s="24">
        <f>H15*I15*J15</f>
        <v>69643.152</v>
      </c>
    </row>
    <row r="16" spans="1:11" ht="24.7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313.2</v>
      </c>
      <c r="I16" s="25">
        <v>1.34</v>
      </c>
      <c r="J16" s="26">
        <v>48</v>
      </c>
      <c r="K16" s="24">
        <f>H16*I16*J16</f>
        <v>20145.023999999998</v>
      </c>
    </row>
    <row r="17" spans="1:11" ht="24.7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313.2</v>
      </c>
      <c r="I17" s="24">
        <v>1.87</v>
      </c>
      <c r="J17" s="27">
        <v>12</v>
      </c>
      <c r="K17" s="24">
        <f>H17*I17*J17</f>
        <v>7028.208</v>
      </c>
    </row>
    <row r="18" spans="1:11" ht="24.7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4.7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4.7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561</v>
      </c>
      <c r="I20" s="25">
        <v>0.19</v>
      </c>
      <c r="J20" s="26">
        <v>155</v>
      </c>
      <c r="K20" s="24">
        <f>H20*I20*J20</f>
        <v>16521.45</v>
      </c>
    </row>
    <row r="21" spans="1:11" ht="24.7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1804</v>
      </c>
      <c r="I21" s="24">
        <v>0.13</v>
      </c>
      <c r="J21" s="30">
        <v>65</v>
      </c>
      <c r="K21" s="24">
        <f>H21*I21*J21</f>
        <v>15243.800000000001</v>
      </c>
    </row>
    <row r="22" spans="1:11" ht="24.7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1804</v>
      </c>
      <c r="I22" s="25">
        <v>0.6000000000000001</v>
      </c>
      <c r="J22" s="28" t="s">
        <v>23</v>
      </c>
      <c r="K22" s="24">
        <f>H22*I22*3</f>
        <v>3247.2000000000003</v>
      </c>
    </row>
    <row r="23" spans="1:11" ht="24.7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1804</v>
      </c>
      <c r="I23" s="24">
        <v>0.48</v>
      </c>
      <c r="J23" s="30" t="s">
        <v>23</v>
      </c>
      <c r="K23" s="24">
        <f>H23*I23*3</f>
        <v>2597.7599999999998</v>
      </c>
    </row>
    <row r="24" spans="1:11" ht="24.7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4.7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280.5</v>
      </c>
      <c r="I25" s="24">
        <v>3.85</v>
      </c>
      <c r="J25" s="27">
        <v>88</v>
      </c>
      <c r="K25" s="24">
        <f>H25*I25*J25</f>
        <v>95033.4</v>
      </c>
    </row>
    <row r="26" spans="1:11" ht="24.7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4.7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4.7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4.7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42.12</v>
      </c>
      <c r="I29" s="20">
        <v>0.07</v>
      </c>
      <c r="J29" s="20">
        <v>248</v>
      </c>
      <c r="K29" s="24">
        <f>H29*I29*J29</f>
        <v>731.2031999999999</v>
      </c>
    </row>
    <row r="30" spans="1:11" ht="24.7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42.12</v>
      </c>
      <c r="I30" s="21">
        <v>0.97</v>
      </c>
      <c r="J30" s="31">
        <v>35</v>
      </c>
      <c r="K30" s="24">
        <f>H30*I30*J30</f>
        <v>1429.9739999999997</v>
      </c>
    </row>
    <row r="31" spans="1:11" ht="27.7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54</v>
      </c>
      <c r="I31" s="21">
        <v>3.15</v>
      </c>
      <c r="J31" s="31">
        <v>35</v>
      </c>
      <c r="K31" s="24">
        <f>H31*I31*J31</f>
        <v>5953.5</v>
      </c>
    </row>
    <row r="32" spans="1:11" ht="24.7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580.3</v>
      </c>
      <c r="I32" s="21">
        <v>7.79</v>
      </c>
      <c r="J32" s="31">
        <v>5</v>
      </c>
      <c r="K32" s="24">
        <f>H32*I32*J32</f>
        <v>22602.684999999998</v>
      </c>
    </row>
    <row r="33" spans="1:11" ht="28.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3669.3</v>
      </c>
      <c r="I33" s="24">
        <v>0.08</v>
      </c>
      <c r="J33" s="27">
        <v>12</v>
      </c>
      <c r="K33" s="24"/>
    </row>
    <row r="34" spans="1:11" ht="35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3669.3</v>
      </c>
      <c r="I34" s="24">
        <v>0.04</v>
      </c>
      <c r="J34" s="27">
        <v>12</v>
      </c>
      <c r="K34" s="24"/>
    </row>
    <row r="35" spans="1:11" ht="27.7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4" customHeight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264367.51619999995</v>
      </c>
    </row>
    <row r="37" spans="1:11" ht="28.5" customHeight="1">
      <c r="A37" s="8"/>
      <c r="B37" s="42" t="s">
        <v>43</v>
      </c>
      <c r="C37" s="42"/>
      <c r="D37" s="42"/>
      <c r="E37" s="42"/>
      <c r="F37" s="42"/>
      <c r="G37" s="20" t="s">
        <v>6</v>
      </c>
      <c r="H37" s="21">
        <f>C13</f>
        <v>0</v>
      </c>
      <c r="I37" s="24"/>
      <c r="J37" s="27">
        <v>12</v>
      </c>
      <c r="K37" s="24"/>
    </row>
    <row r="38" spans="1:11" ht="22.5" customHeight="1">
      <c r="A38" s="8"/>
      <c r="B38" s="42" t="s">
        <v>44</v>
      </c>
      <c r="C38" s="42"/>
      <c r="D38" s="42"/>
      <c r="E38" s="42"/>
      <c r="F38" s="42"/>
      <c r="G38" s="20"/>
      <c r="H38" s="21"/>
      <c r="I38" s="24"/>
      <c r="J38" s="30">
        <v>12</v>
      </c>
      <c r="K38" s="32"/>
    </row>
    <row r="39" spans="1:11" ht="24.75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f>K36+K37+K38</f>
        <v>264367.51619999995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7875" right="0" top="0.19652777777777777" bottom="0" header="0.5118055555555555" footer="0.5118055555555555"/>
  <pageSetup horizontalDpi="300" verticalDpi="300" orientation="portrait" paperSize="9" scale="80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L39"/>
  <sheetViews>
    <sheetView zoomScalePageLayoutView="0" workbookViewId="0" topLeftCell="A7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1" ht="21">
      <c r="C1" s="1"/>
      <c r="D1" s="1"/>
      <c r="E1" s="1"/>
      <c r="F1" s="1"/>
      <c r="G1" s="1"/>
      <c r="H1" s="1"/>
      <c r="K1" s="2" t="s">
        <v>0</v>
      </c>
    </row>
    <row r="2" spans="3:12" ht="21">
      <c r="C2" s="1"/>
      <c r="D2" s="1"/>
      <c r="E2" s="1"/>
      <c r="F2" s="1"/>
      <c r="G2" s="37"/>
      <c r="H2" s="37"/>
      <c r="I2" s="38"/>
      <c r="J2" s="38"/>
      <c r="K2" s="38"/>
      <c r="L2" s="38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79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3764.28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4.7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626.4</v>
      </c>
      <c r="I15" s="22">
        <v>1.09</v>
      </c>
      <c r="J15" s="23">
        <v>204</v>
      </c>
      <c r="K15" s="24">
        <f>H15*I15*J15</f>
        <v>139286.304</v>
      </c>
    </row>
    <row r="16" spans="1:11" ht="24.7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626.4</v>
      </c>
      <c r="I16" s="25">
        <v>1.34</v>
      </c>
      <c r="J16" s="26">
        <v>48</v>
      </c>
      <c r="K16" s="24">
        <f>H16*I16*J16</f>
        <v>40290.047999999995</v>
      </c>
    </row>
    <row r="17" spans="1:11" ht="24.7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626.4</v>
      </c>
      <c r="I17" s="24">
        <v>1.87</v>
      </c>
      <c r="J17" s="27">
        <v>12</v>
      </c>
      <c r="K17" s="24">
        <f>H17*I17*J17</f>
        <v>14056.416</v>
      </c>
    </row>
    <row r="18" spans="1:11" ht="24.7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4.7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4.7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1133</v>
      </c>
      <c r="I20" s="25">
        <v>0.19</v>
      </c>
      <c r="J20" s="26">
        <v>155</v>
      </c>
      <c r="K20" s="24">
        <f>H20*I20*J20</f>
        <v>33366.85</v>
      </c>
    </row>
    <row r="21" spans="1:11" ht="24.7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7220</v>
      </c>
      <c r="I21" s="24">
        <v>0.13</v>
      </c>
      <c r="J21" s="30">
        <v>65</v>
      </c>
      <c r="K21" s="24">
        <f>H21*I21*J21</f>
        <v>61009</v>
      </c>
    </row>
    <row r="22" spans="1:11" ht="24.7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7220</v>
      </c>
      <c r="I22" s="25">
        <v>0.6000000000000001</v>
      </c>
      <c r="J22" s="28" t="s">
        <v>23</v>
      </c>
      <c r="K22" s="24">
        <f>H22*I22*3</f>
        <v>12996.000000000004</v>
      </c>
    </row>
    <row r="23" spans="1:11" ht="24.7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7220</v>
      </c>
      <c r="I23" s="24">
        <v>0.48</v>
      </c>
      <c r="J23" s="30" t="s">
        <v>23</v>
      </c>
      <c r="K23" s="24">
        <f>H23*I23*3</f>
        <v>10396.8</v>
      </c>
    </row>
    <row r="24" spans="1:11" ht="24.7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4.7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566.5</v>
      </c>
      <c r="I25" s="24">
        <v>3.85</v>
      </c>
      <c r="J25" s="27">
        <v>88</v>
      </c>
      <c r="K25" s="24">
        <f>H25*I25*J25</f>
        <v>191930.2</v>
      </c>
    </row>
    <row r="26" spans="1:11" ht="24.7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4.7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108</v>
      </c>
      <c r="I27" s="20">
        <v>4.12</v>
      </c>
      <c r="J27" s="20">
        <v>12</v>
      </c>
      <c r="K27" s="24">
        <f>H27*I27*12</f>
        <v>5339.52</v>
      </c>
    </row>
    <row r="28" spans="1:11" ht="24.7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28</v>
      </c>
      <c r="I28" s="20">
        <v>9.05</v>
      </c>
      <c r="J28" s="20">
        <v>12</v>
      </c>
      <c r="K28" s="24">
        <f>H28*I28*12</f>
        <v>3040.8</v>
      </c>
    </row>
    <row r="29" spans="1:11" ht="24.7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84.2</v>
      </c>
      <c r="I29" s="20">
        <v>0.07</v>
      </c>
      <c r="J29" s="20">
        <v>248</v>
      </c>
      <c r="K29" s="24">
        <f>H29*I29*J29</f>
        <v>1461.7120000000002</v>
      </c>
    </row>
    <row r="30" spans="1:11" ht="24.7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84.2</v>
      </c>
      <c r="I30" s="21">
        <v>0.97</v>
      </c>
      <c r="J30" s="31">
        <v>35</v>
      </c>
      <c r="K30" s="24">
        <f>H30*I30*J30</f>
        <v>2858.59</v>
      </c>
    </row>
    <row r="31" spans="1:11" ht="27.7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108</v>
      </c>
      <c r="I31" s="21">
        <v>3.15</v>
      </c>
      <c r="J31" s="31">
        <v>35</v>
      </c>
      <c r="K31" s="24">
        <f>H31*I31*J31</f>
        <v>11907</v>
      </c>
    </row>
    <row r="32" spans="1:11" ht="24.7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1154.9</v>
      </c>
      <c r="I32" s="21">
        <v>7.79</v>
      </c>
      <c r="J32" s="31">
        <v>5</v>
      </c>
      <c r="K32" s="24">
        <f>H32*I32*J32</f>
        <v>44983.355</v>
      </c>
    </row>
    <row r="33" spans="1:11" ht="28.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3764.28</v>
      </c>
      <c r="I33" s="24">
        <v>0.08</v>
      </c>
      <c r="J33" s="27">
        <v>12</v>
      </c>
      <c r="K33" s="24"/>
    </row>
    <row r="34" spans="1:11" ht="35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3764.28</v>
      </c>
      <c r="I34" s="24">
        <v>0.04</v>
      </c>
      <c r="J34" s="27">
        <v>12</v>
      </c>
      <c r="K34" s="24"/>
    </row>
    <row r="35" spans="1:11" ht="27.7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4" customHeight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572922.595</v>
      </c>
    </row>
    <row r="37" spans="1:11" ht="28.5" customHeight="1">
      <c r="A37" s="8"/>
      <c r="B37" s="42" t="s">
        <v>43</v>
      </c>
      <c r="C37" s="42"/>
      <c r="D37" s="42"/>
      <c r="E37" s="42"/>
      <c r="F37" s="42"/>
      <c r="G37" s="20" t="s">
        <v>6</v>
      </c>
      <c r="H37" s="21">
        <f>C13</f>
        <v>0</v>
      </c>
      <c r="I37" s="24"/>
      <c r="J37" s="27">
        <v>12</v>
      </c>
      <c r="K37" s="24"/>
    </row>
    <row r="38" spans="1:11" ht="22.5" customHeight="1">
      <c r="A38" s="8"/>
      <c r="B38" s="42" t="s">
        <v>44</v>
      </c>
      <c r="C38" s="42"/>
      <c r="D38" s="42"/>
      <c r="E38" s="42"/>
      <c r="F38" s="42"/>
      <c r="G38" s="20"/>
      <c r="H38" s="21"/>
      <c r="I38" s="24"/>
      <c r="J38" s="30">
        <v>12</v>
      </c>
      <c r="K38" s="32"/>
    </row>
    <row r="39" spans="1:11" ht="24.75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f>K36+K37+K38</f>
        <v>572922.595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659722222222223" right="0" top="0.19652777777777777" bottom="0" header="0.5118055555555555" footer="0.5118055555555555"/>
  <pageSetup horizontalDpi="300" verticalDpi="300" orientation="portrait" paperSize="9" scale="80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L39"/>
  <sheetViews>
    <sheetView zoomScalePageLayoutView="0" workbookViewId="0" topLeftCell="A4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1" ht="21">
      <c r="C1" s="1"/>
      <c r="D1" s="1"/>
      <c r="E1" s="1"/>
      <c r="F1" s="1"/>
      <c r="G1" s="1"/>
      <c r="H1" s="1"/>
      <c r="K1" s="2" t="s">
        <v>0</v>
      </c>
    </row>
    <row r="2" spans="3:12" ht="21">
      <c r="C2" s="1"/>
      <c r="D2" s="1"/>
      <c r="E2" s="1"/>
      <c r="F2" s="1"/>
      <c r="G2" s="37"/>
      <c r="H2" s="37"/>
      <c r="I2" s="38"/>
      <c r="J2" s="38"/>
      <c r="K2" s="38"/>
      <c r="L2" s="38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80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3764.28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4.7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313.2</v>
      </c>
      <c r="I15" s="22">
        <v>1.09</v>
      </c>
      <c r="J15" s="23">
        <v>204</v>
      </c>
      <c r="K15" s="24">
        <f>H15*I15*J15</f>
        <v>69643.152</v>
      </c>
    </row>
    <row r="16" spans="1:11" ht="24.7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313.2</v>
      </c>
      <c r="I16" s="25">
        <v>1.34</v>
      </c>
      <c r="J16" s="26">
        <v>48</v>
      </c>
      <c r="K16" s="24">
        <f>H16*I16*J16</f>
        <v>20145.023999999998</v>
      </c>
    </row>
    <row r="17" spans="1:11" ht="24.7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313.2</v>
      </c>
      <c r="I17" s="24">
        <v>1.87</v>
      </c>
      <c r="J17" s="27">
        <v>12</v>
      </c>
      <c r="K17" s="24">
        <f>H17*I17*J17</f>
        <v>7028.208</v>
      </c>
    </row>
    <row r="18" spans="1:11" ht="24.7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4.7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4.7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580</v>
      </c>
      <c r="I20" s="25">
        <v>0.19</v>
      </c>
      <c r="J20" s="26">
        <v>155</v>
      </c>
      <c r="K20" s="24">
        <f>H20*I20*J20</f>
        <v>17081</v>
      </c>
    </row>
    <row r="21" spans="1:11" ht="24.7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1745</v>
      </c>
      <c r="I21" s="24">
        <v>0.13</v>
      </c>
      <c r="J21" s="30">
        <v>65</v>
      </c>
      <c r="K21" s="24">
        <f>H21*I21*J21</f>
        <v>14745.25</v>
      </c>
    </row>
    <row r="22" spans="1:11" ht="24.7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1745</v>
      </c>
      <c r="I22" s="25">
        <v>0.6000000000000001</v>
      </c>
      <c r="J22" s="28" t="s">
        <v>23</v>
      </c>
      <c r="K22" s="24">
        <f>H22*I22*3</f>
        <v>3141.000000000001</v>
      </c>
    </row>
    <row r="23" spans="1:11" ht="24.7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1745</v>
      </c>
      <c r="I23" s="24">
        <v>0.48</v>
      </c>
      <c r="J23" s="30" t="s">
        <v>23</v>
      </c>
      <c r="K23" s="24">
        <f>H23*I23*3</f>
        <v>2512.8</v>
      </c>
    </row>
    <row r="24" spans="1:11" ht="24.7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4.7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290</v>
      </c>
      <c r="I25" s="24">
        <v>3.85</v>
      </c>
      <c r="J25" s="27">
        <v>88</v>
      </c>
      <c r="K25" s="24">
        <f>H25*I25*J25</f>
        <v>98252</v>
      </c>
    </row>
    <row r="26" spans="1:11" ht="24.7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4.7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4.7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4.7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42.12</v>
      </c>
      <c r="I29" s="20">
        <v>0.07</v>
      </c>
      <c r="J29" s="20">
        <v>248</v>
      </c>
      <c r="K29" s="24">
        <f>H29*I29*J29</f>
        <v>731.2031999999999</v>
      </c>
    </row>
    <row r="30" spans="1:11" ht="24.7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42.12</v>
      </c>
      <c r="I30" s="21">
        <v>0.97</v>
      </c>
      <c r="J30" s="31">
        <v>35</v>
      </c>
      <c r="K30" s="24">
        <f>H30*I30*J30</f>
        <v>1429.9739999999997</v>
      </c>
    </row>
    <row r="31" spans="1:11" ht="27.7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54</v>
      </c>
      <c r="I31" s="21">
        <v>3.15</v>
      </c>
      <c r="J31" s="31">
        <v>35</v>
      </c>
      <c r="K31" s="24">
        <f>H31*I31*J31</f>
        <v>5953.5</v>
      </c>
    </row>
    <row r="32" spans="1:11" ht="24.7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580.3</v>
      </c>
      <c r="I32" s="21">
        <v>7.79</v>
      </c>
      <c r="J32" s="31">
        <v>5</v>
      </c>
      <c r="K32" s="24">
        <f>H32*I32*J32</f>
        <v>22602.684999999998</v>
      </c>
    </row>
    <row r="33" spans="1:11" ht="28.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3764.28</v>
      </c>
      <c r="I33" s="24">
        <v>0.08</v>
      </c>
      <c r="J33" s="27">
        <v>12</v>
      </c>
      <c r="K33" s="24"/>
    </row>
    <row r="34" spans="1:11" ht="35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3764.28</v>
      </c>
      <c r="I34" s="24">
        <v>0.04</v>
      </c>
      <c r="J34" s="27">
        <v>12</v>
      </c>
      <c r="K34" s="24"/>
    </row>
    <row r="35" spans="1:11" ht="27.7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4" customHeight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267455.9562</v>
      </c>
    </row>
    <row r="37" spans="1:11" ht="28.5" customHeight="1">
      <c r="A37" s="8"/>
      <c r="B37" s="42" t="s">
        <v>43</v>
      </c>
      <c r="C37" s="42"/>
      <c r="D37" s="42"/>
      <c r="E37" s="42"/>
      <c r="F37" s="42"/>
      <c r="G37" s="20" t="s">
        <v>6</v>
      </c>
      <c r="H37" s="21">
        <f>C13</f>
        <v>0</v>
      </c>
      <c r="I37" s="24"/>
      <c r="J37" s="27">
        <v>12</v>
      </c>
      <c r="K37" s="24"/>
    </row>
    <row r="38" spans="1:11" ht="22.5" customHeight="1">
      <c r="A38" s="8"/>
      <c r="B38" s="42" t="s">
        <v>44</v>
      </c>
      <c r="C38" s="42"/>
      <c r="D38" s="42"/>
      <c r="E38" s="42"/>
      <c r="F38" s="42"/>
      <c r="G38" s="20"/>
      <c r="H38" s="21"/>
      <c r="I38" s="24"/>
      <c r="J38" s="30">
        <v>12</v>
      </c>
      <c r="K38" s="32"/>
    </row>
    <row r="39" spans="1:11" ht="24.75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f>K36+K37+K38</f>
        <v>267455.9562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7875" right="0" top="0.19652777777777777" bottom="0" header="0.5118055555555555" footer="0.5118055555555555"/>
  <pageSetup horizontalDpi="300" verticalDpi="300" orientation="portrait" paperSize="9" scale="80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5"/>
  </sheetPr>
  <dimension ref="A1:K3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3.7109375" style="0" customWidth="1"/>
  </cols>
  <sheetData>
    <row r="1" spans="3:11" ht="21">
      <c r="C1" s="1"/>
      <c r="D1" s="1"/>
      <c r="E1" s="1"/>
      <c r="F1" s="1"/>
      <c r="G1" s="1"/>
      <c r="H1" s="1"/>
      <c r="K1" s="2" t="s">
        <v>0</v>
      </c>
    </row>
    <row r="2" spans="3:8" ht="12">
      <c r="C2" s="47" t="s">
        <v>1</v>
      </c>
      <c r="D2" s="47"/>
      <c r="E2" s="47"/>
      <c r="F2" s="47"/>
      <c r="G2" s="47"/>
      <c r="H2" s="47"/>
    </row>
    <row r="3" spans="3:8" ht="12">
      <c r="C3" s="47"/>
      <c r="D3" s="47"/>
      <c r="E3" s="47"/>
      <c r="F3" s="47"/>
      <c r="G3" s="47"/>
      <c r="H3" s="47"/>
    </row>
    <row r="4" spans="1:10" ht="18">
      <c r="A4" s="48" t="s">
        <v>105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8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14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4.25">
      <c r="A7" s="49" t="s">
        <v>3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7" ht="14.25">
      <c r="A8" s="50" t="s">
        <v>81</v>
      </c>
      <c r="B8" s="50"/>
      <c r="C8" s="50"/>
      <c r="D8" s="50"/>
      <c r="E8" s="50"/>
      <c r="F8" s="50"/>
      <c r="G8" s="50"/>
    </row>
    <row r="9" spans="1:4" ht="14.25">
      <c r="A9" s="5" t="s">
        <v>5</v>
      </c>
      <c r="B9" s="6"/>
      <c r="C9" s="7">
        <v>3687.05</v>
      </c>
      <c r="D9" s="6" t="s">
        <v>6</v>
      </c>
    </row>
    <row r="10" spans="1:11" ht="14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4.25" hidden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43.5">
      <c r="A12" s="8" t="s">
        <v>7</v>
      </c>
      <c r="B12" s="46" t="s">
        <v>8</v>
      </c>
      <c r="C12" s="46"/>
      <c r="D12" s="46"/>
      <c r="E12" s="46"/>
      <c r="F12" s="46"/>
      <c r="G12" s="8" t="s">
        <v>9</v>
      </c>
      <c r="H12" s="8" t="s">
        <v>10</v>
      </c>
      <c r="I12" s="9" t="s">
        <v>11</v>
      </c>
      <c r="J12" s="9" t="s">
        <v>12</v>
      </c>
      <c r="K12" s="10" t="s">
        <v>13</v>
      </c>
    </row>
    <row r="13" spans="1:11" ht="21">
      <c r="A13" s="11"/>
      <c r="B13" s="12" t="s">
        <v>14</v>
      </c>
      <c r="C13" s="13"/>
      <c r="D13" s="13"/>
      <c r="E13" s="13"/>
      <c r="F13" s="14"/>
      <c r="G13" s="15"/>
      <c r="H13" s="16"/>
      <c r="I13" s="17"/>
      <c r="J13" s="18"/>
      <c r="K13" s="19"/>
    </row>
    <row r="14" spans="1:11" ht="24" customHeight="1">
      <c r="A14" s="8">
        <v>1</v>
      </c>
      <c r="B14" s="43" t="s">
        <v>15</v>
      </c>
      <c r="C14" s="43"/>
      <c r="D14" s="43"/>
      <c r="E14" s="43"/>
      <c r="F14" s="43"/>
      <c r="G14" s="20" t="s">
        <v>6</v>
      </c>
      <c r="H14" s="21">
        <v>410</v>
      </c>
      <c r="I14" s="22">
        <v>1.09</v>
      </c>
      <c r="J14" s="23">
        <v>204</v>
      </c>
      <c r="K14" s="24">
        <f>H14*I14*J14</f>
        <v>91167.6</v>
      </c>
    </row>
    <row r="15" spans="1:11" ht="24" customHeight="1">
      <c r="A15" s="15">
        <v>2</v>
      </c>
      <c r="B15" s="45" t="s">
        <v>16</v>
      </c>
      <c r="C15" s="45"/>
      <c r="D15" s="45"/>
      <c r="E15" s="45"/>
      <c r="F15" s="45"/>
      <c r="G15" s="20" t="s">
        <v>6</v>
      </c>
      <c r="H15" s="21">
        <f>H14</f>
        <v>410</v>
      </c>
      <c r="I15" s="25">
        <v>1.34</v>
      </c>
      <c r="J15" s="26">
        <v>48</v>
      </c>
      <c r="K15" s="24">
        <f>H15*I15*J15</f>
        <v>26371.199999999997</v>
      </c>
    </row>
    <row r="16" spans="1:11" ht="24" customHeight="1">
      <c r="A16" s="15">
        <v>3</v>
      </c>
      <c r="B16" s="45" t="s">
        <v>17</v>
      </c>
      <c r="C16" s="45"/>
      <c r="D16" s="45"/>
      <c r="E16" s="45"/>
      <c r="F16" s="45"/>
      <c r="G16" s="20" t="s">
        <v>6</v>
      </c>
      <c r="H16" s="21">
        <f>H14</f>
        <v>410</v>
      </c>
      <c r="I16" s="24">
        <v>1.87</v>
      </c>
      <c r="J16" s="27">
        <v>12</v>
      </c>
      <c r="K16" s="24">
        <f>H16*I16*J16</f>
        <v>9200.400000000001</v>
      </c>
    </row>
    <row r="17" spans="1:11" ht="24" customHeight="1">
      <c r="A17" s="20"/>
      <c r="B17" s="42" t="s">
        <v>18</v>
      </c>
      <c r="C17" s="42"/>
      <c r="D17" s="42"/>
      <c r="E17" s="42"/>
      <c r="F17" s="42"/>
      <c r="G17" s="20"/>
      <c r="H17" s="21"/>
      <c r="I17" s="25"/>
      <c r="J17" s="28"/>
      <c r="K17" s="24"/>
    </row>
    <row r="18" spans="1:11" ht="24" customHeight="1">
      <c r="A18" s="8"/>
      <c r="B18" s="43" t="s">
        <v>19</v>
      </c>
      <c r="C18" s="43"/>
      <c r="D18" s="43"/>
      <c r="E18" s="43"/>
      <c r="F18" s="43"/>
      <c r="G18" s="20"/>
      <c r="H18" s="21"/>
      <c r="I18" s="22"/>
      <c r="J18" s="29"/>
      <c r="K18" s="24"/>
    </row>
    <row r="19" spans="1:11" ht="24" customHeight="1">
      <c r="A19" s="8">
        <v>1</v>
      </c>
      <c r="B19" s="44" t="s">
        <v>20</v>
      </c>
      <c r="C19" s="44"/>
      <c r="D19" s="44"/>
      <c r="E19" s="44"/>
      <c r="F19" s="44"/>
      <c r="G19" s="20" t="s">
        <v>6</v>
      </c>
      <c r="H19" s="21">
        <v>1110</v>
      </c>
      <c r="I19" s="25">
        <v>0.19</v>
      </c>
      <c r="J19" s="26">
        <v>155</v>
      </c>
      <c r="K19" s="24">
        <f>H19*I19*J19</f>
        <v>32689.5</v>
      </c>
    </row>
    <row r="20" spans="1:11" ht="24" customHeight="1">
      <c r="A20" s="8">
        <v>2</v>
      </c>
      <c r="B20" s="44" t="s">
        <v>21</v>
      </c>
      <c r="C20" s="44"/>
      <c r="D20" s="44"/>
      <c r="E20" s="44"/>
      <c r="F20" s="44"/>
      <c r="G20" s="20" t="s">
        <v>6</v>
      </c>
      <c r="H20" s="21">
        <v>3062</v>
      </c>
      <c r="I20" s="24">
        <v>0.13</v>
      </c>
      <c r="J20" s="30">
        <v>65</v>
      </c>
      <c r="K20" s="24">
        <f>H20*I20*J20</f>
        <v>25873.9</v>
      </c>
    </row>
    <row r="21" spans="1:11" ht="24" customHeight="1">
      <c r="A21" s="8">
        <v>3</v>
      </c>
      <c r="B21" s="45" t="s">
        <v>22</v>
      </c>
      <c r="C21" s="45"/>
      <c r="D21" s="45"/>
      <c r="E21" s="45"/>
      <c r="F21" s="45"/>
      <c r="G21" s="20" t="s">
        <v>6</v>
      </c>
      <c r="H21" s="21">
        <f>H20</f>
        <v>3062</v>
      </c>
      <c r="I21" s="25">
        <v>0.6000000000000001</v>
      </c>
      <c r="J21" s="28" t="s">
        <v>23</v>
      </c>
      <c r="K21" s="24">
        <f>H21*I21*3</f>
        <v>5511.6</v>
      </c>
    </row>
    <row r="22" spans="1:11" ht="24" customHeight="1">
      <c r="A22" s="8">
        <v>4</v>
      </c>
      <c r="B22" s="45" t="s">
        <v>24</v>
      </c>
      <c r="C22" s="45"/>
      <c r="D22" s="45"/>
      <c r="E22" s="45"/>
      <c r="F22" s="45"/>
      <c r="G22" s="20" t="s">
        <v>6</v>
      </c>
      <c r="H22" s="21">
        <f>H20</f>
        <v>3062</v>
      </c>
      <c r="I22" s="24">
        <v>0.48</v>
      </c>
      <c r="J22" s="30" t="s">
        <v>23</v>
      </c>
      <c r="K22" s="24">
        <f>H22*I22*3</f>
        <v>4409.28</v>
      </c>
    </row>
    <row r="23" spans="1:11" ht="24" customHeight="1">
      <c r="A23" s="8"/>
      <c r="B23" s="43" t="s">
        <v>25</v>
      </c>
      <c r="C23" s="43"/>
      <c r="D23" s="43"/>
      <c r="E23" s="43"/>
      <c r="F23" s="43"/>
      <c r="G23" s="20"/>
      <c r="H23" s="21"/>
      <c r="I23" s="25"/>
      <c r="J23" s="28"/>
      <c r="K23" s="24"/>
    </row>
    <row r="24" spans="1:11" ht="24" customHeight="1">
      <c r="A24" s="8">
        <v>1</v>
      </c>
      <c r="B24" s="44" t="s">
        <v>26</v>
      </c>
      <c r="C24" s="44"/>
      <c r="D24" s="44"/>
      <c r="E24" s="44"/>
      <c r="F24" s="44"/>
      <c r="G24" s="20" t="s">
        <v>6</v>
      </c>
      <c r="H24" s="21">
        <f>H19/2</f>
        <v>555</v>
      </c>
      <c r="I24" s="24">
        <v>3.85</v>
      </c>
      <c r="J24" s="27">
        <v>88</v>
      </c>
      <c r="K24" s="24">
        <f>H24*I24*J24</f>
        <v>188034</v>
      </c>
    </row>
    <row r="25" spans="1:11" ht="24" customHeight="1">
      <c r="A25" s="8"/>
      <c r="B25" s="42" t="s">
        <v>36</v>
      </c>
      <c r="C25" s="42"/>
      <c r="D25" s="42"/>
      <c r="E25" s="42"/>
      <c r="F25" s="42"/>
      <c r="G25" s="20" t="s">
        <v>6</v>
      </c>
      <c r="H25" s="21">
        <v>962.6</v>
      </c>
      <c r="I25" s="21">
        <v>7.79</v>
      </c>
      <c r="J25" s="31">
        <v>5</v>
      </c>
      <c r="K25" s="24">
        <f>H25*I25*J25</f>
        <v>37493.270000000004</v>
      </c>
    </row>
    <row r="26" spans="1:11" ht="24" customHeight="1">
      <c r="A26" s="8"/>
      <c r="B26" s="42" t="s">
        <v>37</v>
      </c>
      <c r="C26" s="42"/>
      <c r="D26" s="42"/>
      <c r="E26" s="42"/>
      <c r="F26" s="42"/>
      <c r="G26" s="20" t="s">
        <v>6</v>
      </c>
      <c r="H26" s="21">
        <f>C9</f>
        <v>3687.05</v>
      </c>
      <c r="I26" s="24">
        <v>0.08</v>
      </c>
      <c r="J26" s="27">
        <v>12</v>
      </c>
      <c r="K26" s="24"/>
    </row>
    <row r="27" spans="1:11" ht="24" customHeight="1">
      <c r="A27" s="8"/>
      <c r="B27" s="42" t="s">
        <v>39</v>
      </c>
      <c r="C27" s="42"/>
      <c r="D27" s="42"/>
      <c r="E27" s="42"/>
      <c r="F27" s="42"/>
      <c r="G27" s="20" t="s">
        <v>6</v>
      </c>
      <c r="H27" s="21">
        <f>C9</f>
        <v>3687.05</v>
      </c>
      <c r="I27" s="24">
        <v>0.04</v>
      </c>
      <c r="J27" s="27">
        <v>12</v>
      </c>
      <c r="K27" s="24"/>
    </row>
    <row r="28" spans="1:11" ht="24" customHeight="1">
      <c r="A28" s="8"/>
      <c r="B28" s="42" t="s">
        <v>41</v>
      </c>
      <c r="C28" s="42"/>
      <c r="D28" s="42"/>
      <c r="E28" s="42"/>
      <c r="F28" s="42"/>
      <c r="G28" s="20"/>
      <c r="H28" s="21"/>
      <c r="I28" s="24"/>
      <c r="J28" s="30"/>
      <c r="K28" s="36"/>
    </row>
    <row r="29" spans="1:11" ht="24" customHeight="1">
      <c r="A29" s="20"/>
      <c r="B29" s="41" t="s">
        <v>42</v>
      </c>
      <c r="C29" s="41"/>
      <c r="D29" s="41"/>
      <c r="E29" s="41"/>
      <c r="F29" s="41"/>
      <c r="G29" s="20"/>
      <c r="H29" s="21"/>
      <c r="I29" s="33"/>
      <c r="J29" s="34"/>
      <c r="K29" s="35">
        <f>SUM(K14:K28)</f>
        <v>420750.75</v>
      </c>
    </row>
    <row r="30" spans="1:11" ht="24" customHeight="1">
      <c r="A30" s="8"/>
      <c r="B30" s="41" t="s">
        <v>44</v>
      </c>
      <c r="C30" s="41"/>
      <c r="D30" s="41"/>
      <c r="E30" s="41"/>
      <c r="F30" s="41"/>
      <c r="G30" s="20"/>
      <c r="H30" s="21"/>
      <c r="I30" s="24"/>
      <c r="J30" s="30"/>
      <c r="K30" s="36"/>
    </row>
    <row r="31" spans="1:11" ht="25.5" customHeight="1">
      <c r="A31" s="20"/>
      <c r="B31" s="41" t="s">
        <v>45</v>
      </c>
      <c r="C31" s="41"/>
      <c r="D31" s="41"/>
      <c r="E31" s="41"/>
      <c r="F31" s="41"/>
      <c r="G31" s="20"/>
      <c r="H31" s="21"/>
      <c r="I31" s="33"/>
      <c r="J31" s="34"/>
      <c r="K31" s="35">
        <f>K29+K30</f>
        <v>420750.75</v>
      </c>
    </row>
    <row r="32" ht="25.5" customHeight="1">
      <c r="K32" s="39"/>
    </row>
  </sheetData>
  <sheetProtection selectLockedCells="1" selectUnlockedCells="1"/>
  <mergeCells count="25">
    <mergeCell ref="C2:H3"/>
    <mergeCell ref="A4:J4"/>
    <mergeCell ref="A6:K6"/>
    <mergeCell ref="A7:K7"/>
    <mergeCell ref="A8:G8"/>
    <mergeCell ref="A10:K10"/>
    <mergeCell ref="B12:F12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31:F31"/>
    <mergeCell ref="B25:F25"/>
    <mergeCell ref="B26:F26"/>
    <mergeCell ref="B27:F27"/>
    <mergeCell ref="B28:F28"/>
    <mergeCell ref="B29:F29"/>
    <mergeCell ref="B30:F30"/>
  </mergeCells>
  <printOptions/>
  <pageMargins left="0.7875" right="0" top="0.19652777777777777" bottom="0" header="0.5118055555555555" footer="0.5118055555555555"/>
  <pageSetup horizontalDpi="300" verticalDpi="300" orientation="portrait" paperSize="9" scale="80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L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1" ht="21">
      <c r="C1" s="1"/>
      <c r="D1" s="1"/>
      <c r="E1" s="1"/>
      <c r="F1" s="1"/>
      <c r="G1" s="1"/>
      <c r="H1" s="1"/>
      <c r="K1" s="2" t="s">
        <v>0</v>
      </c>
    </row>
    <row r="2" spans="3:12" ht="21">
      <c r="C2" s="1"/>
      <c r="D2" s="1"/>
      <c r="E2" s="1"/>
      <c r="F2" s="1"/>
      <c r="G2" s="37"/>
      <c r="H2" s="37"/>
      <c r="I2" s="38"/>
      <c r="J2" s="38"/>
      <c r="K2" s="38"/>
      <c r="L2" s="38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82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3777.11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4.7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336.6</v>
      </c>
      <c r="I15" s="22">
        <v>1.09</v>
      </c>
      <c r="J15" s="23">
        <v>204</v>
      </c>
      <c r="K15" s="24">
        <f>H15*I15*J15</f>
        <v>74846.37600000002</v>
      </c>
    </row>
    <row r="16" spans="1:11" ht="24.7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336.6</v>
      </c>
      <c r="I16" s="25">
        <v>1.34</v>
      </c>
      <c r="J16" s="26">
        <v>48</v>
      </c>
      <c r="K16" s="24">
        <f>H16*I16*J16</f>
        <v>21650.112</v>
      </c>
    </row>
    <row r="17" spans="1:11" ht="24.7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336.6</v>
      </c>
      <c r="I17" s="24">
        <v>1.87</v>
      </c>
      <c r="J17" s="27">
        <v>12</v>
      </c>
      <c r="K17" s="24">
        <f>H17*I17*J17</f>
        <v>7553.304000000002</v>
      </c>
    </row>
    <row r="18" spans="1:11" ht="24.7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4.7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4.7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451</v>
      </c>
      <c r="I20" s="25">
        <v>0.19</v>
      </c>
      <c r="J20" s="26">
        <v>155</v>
      </c>
      <c r="K20" s="24">
        <f>H20*I20*J20</f>
        <v>13281.949999999999</v>
      </c>
    </row>
    <row r="21" spans="1:11" ht="24.7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1173</v>
      </c>
      <c r="I21" s="24">
        <v>0.13</v>
      </c>
      <c r="J21" s="30">
        <v>65</v>
      </c>
      <c r="K21" s="24">
        <f>H21*I21*J21</f>
        <v>9911.85</v>
      </c>
    </row>
    <row r="22" spans="1:11" ht="24.7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1173</v>
      </c>
      <c r="I22" s="25">
        <v>0.6000000000000001</v>
      </c>
      <c r="J22" s="28" t="s">
        <v>23</v>
      </c>
      <c r="K22" s="24">
        <f>H22*I22*3</f>
        <v>2111.4</v>
      </c>
    </row>
    <row r="23" spans="1:11" ht="24.7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1173</v>
      </c>
      <c r="I23" s="24">
        <v>0.48</v>
      </c>
      <c r="J23" s="30" t="s">
        <v>23</v>
      </c>
      <c r="K23" s="24">
        <f>H23*I23*3</f>
        <v>1689.12</v>
      </c>
    </row>
    <row r="24" spans="1:11" ht="24.7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4.7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225.5</v>
      </c>
      <c r="I25" s="24">
        <v>3.85</v>
      </c>
      <c r="J25" s="27">
        <v>88</v>
      </c>
      <c r="K25" s="24">
        <f>H25*I25*J25</f>
        <v>76399.40000000001</v>
      </c>
    </row>
    <row r="26" spans="1:11" ht="24.7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4.7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4.7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4.7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42.12</v>
      </c>
      <c r="I29" s="20">
        <v>0.07</v>
      </c>
      <c r="J29" s="20">
        <v>248</v>
      </c>
      <c r="K29" s="24">
        <f>H29*I29*J29</f>
        <v>731.2031999999999</v>
      </c>
    </row>
    <row r="30" spans="1:11" ht="24.7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42.12</v>
      </c>
      <c r="I30" s="21">
        <v>0.97</v>
      </c>
      <c r="J30" s="31">
        <v>35</v>
      </c>
      <c r="K30" s="24">
        <f>H30*I30*J30</f>
        <v>1429.9739999999997</v>
      </c>
    </row>
    <row r="31" spans="1:11" ht="27.7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54</v>
      </c>
      <c r="I31" s="21">
        <v>3.15</v>
      </c>
      <c r="J31" s="31">
        <v>35</v>
      </c>
      <c r="K31" s="24">
        <f>H31*I31*J31</f>
        <v>5953.5</v>
      </c>
    </row>
    <row r="32" spans="1:11" ht="24.7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579.6</v>
      </c>
      <c r="I32" s="21">
        <v>7.79</v>
      </c>
      <c r="J32" s="31">
        <v>5</v>
      </c>
      <c r="K32" s="24">
        <f>H32*I32*J32</f>
        <v>22575.42</v>
      </c>
    </row>
    <row r="33" spans="1:11" ht="28.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3777.11</v>
      </c>
      <c r="I33" s="24">
        <v>0.08</v>
      </c>
      <c r="J33" s="27">
        <v>12</v>
      </c>
      <c r="K33" s="24"/>
    </row>
    <row r="34" spans="1:11" ht="35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3777.11</v>
      </c>
      <c r="I34" s="24">
        <v>0.04</v>
      </c>
      <c r="J34" s="27">
        <v>12</v>
      </c>
      <c r="K34" s="24"/>
    </row>
    <row r="35" spans="1:11" ht="27.7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4" customHeight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242323.76919999998</v>
      </c>
    </row>
    <row r="37" spans="1:11" ht="28.5" customHeight="1">
      <c r="A37" s="8"/>
      <c r="B37" s="42" t="s">
        <v>43</v>
      </c>
      <c r="C37" s="42"/>
      <c r="D37" s="42"/>
      <c r="E37" s="42"/>
      <c r="F37" s="42"/>
      <c r="G37" s="20" t="s">
        <v>6</v>
      </c>
      <c r="H37" s="21">
        <f>C13</f>
        <v>0</v>
      </c>
      <c r="I37" s="24"/>
      <c r="J37" s="27">
        <v>12</v>
      </c>
      <c r="K37" s="24"/>
    </row>
    <row r="38" spans="1:11" ht="22.5" customHeight="1">
      <c r="A38" s="8"/>
      <c r="B38" s="42" t="s">
        <v>44</v>
      </c>
      <c r="C38" s="42"/>
      <c r="D38" s="42"/>
      <c r="E38" s="42"/>
      <c r="F38" s="42"/>
      <c r="G38" s="20"/>
      <c r="H38" s="21"/>
      <c r="I38" s="24"/>
      <c r="J38" s="30">
        <v>12</v>
      </c>
      <c r="K38" s="32"/>
    </row>
    <row r="39" spans="1:11" ht="24.75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f>K36+K37+K38</f>
        <v>242323.76919999998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270833333333333" right="0" top="0.19652777777777777" bottom="0" header="0.5118055555555555" footer="0.5118055555555555"/>
  <pageSetup horizontalDpi="300" verticalDpi="300" orientation="portrait" paperSize="9" scale="80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</sheetPr>
  <dimension ref="A1:L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1" ht="21">
      <c r="C1" s="1"/>
      <c r="D1" s="1"/>
      <c r="E1" s="1"/>
      <c r="F1" s="1"/>
      <c r="G1" s="1"/>
      <c r="H1" s="1"/>
      <c r="K1" s="2" t="s">
        <v>0</v>
      </c>
    </row>
    <row r="2" spans="3:12" ht="21">
      <c r="C2" s="1"/>
      <c r="D2" s="1"/>
      <c r="E2" s="1"/>
      <c r="F2" s="1"/>
      <c r="G2" s="37"/>
      <c r="H2" s="37"/>
      <c r="I2" s="38"/>
      <c r="J2" s="38"/>
      <c r="K2" s="38"/>
      <c r="L2" s="38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83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5641.63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3.2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509.96</v>
      </c>
      <c r="I15" s="22">
        <v>1.09</v>
      </c>
      <c r="J15" s="23">
        <v>204</v>
      </c>
      <c r="K15" s="24">
        <f>H15*I15*J15</f>
        <v>113394.7056</v>
      </c>
    </row>
    <row r="16" spans="1:11" ht="23.2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509.96</v>
      </c>
      <c r="I16" s="25">
        <v>1.34</v>
      </c>
      <c r="J16" s="26">
        <v>48</v>
      </c>
      <c r="K16" s="24">
        <f>H16*I16*J16</f>
        <v>32800.6272</v>
      </c>
    </row>
    <row r="17" spans="1:11" ht="23.2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509.96</v>
      </c>
      <c r="I17" s="24">
        <v>1.87</v>
      </c>
      <c r="J17" s="27">
        <v>12</v>
      </c>
      <c r="K17" s="24">
        <f>H17*I17*J17</f>
        <v>11443.502400000001</v>
      </c>
    </row>
    <row r="18" spans="1:11" ht="23.2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3.2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3.2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801.3</v>
      </c>
      <c r="I20" s="25">
        <v>0.19</v>
      </c>
      <c r="J20" s="26">
        <v>155</v>
      </c>
      <c r="K20" s="24">
        <f>H20*I20*J20</f>
        <v>23598.284999999996</v>
      </c>
    </row>
    <row r="21" spans="1:11" ht="23.2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3695</v>
      </c>
      <c r="I21" s="24">
        <v>0.13</v>
      </c>
      <c r="J21" s="30">
        <v>65</v>
      </c>
      <c r="K21" s="24">
        <f>H21*I21*J21</f>
        <v>31222.75</v>
      </c>
    </row>
    <row r="22" spans="1:11" ht="23.2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3695</v>
      </c>
      <c r="I22" s="25">
        <v>0.6000000000000001</v>
      </c>
      <c r="J22" s="28" t="s">
        <v>23</v>
      </c>
      <c r="K22" s="24">
        <f>H22*I22*3</f>
        <v>6651.000000000002</v>
      </c>
    </row>
    <row r="23" spans="1:11" ht="23.2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3695</v>
      </c>
      <c r="I23" s="24">
        <v>0.48</v>
      </c>
      <c r="J23" s="30" t="s">
        <v>23</v>
      </c>
      <c r="K23" s="24">
        <f>H23*I23*3</f>
        <v>5320.799999999999</v>
      </c>
    </row>
    <row r="24" spans="1:11" ht="23.2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3.2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400.65</v>
      </c>
      <c r="I25" s="24">
        <v>3.85</v>
      </c>
      <c r="J25" s="27">
        <v>88</v>
      </c>
      <c r="K25" s="24">
        <f>H25*I25*J25</f>
        <v>135740.22</v>
      </c>
    </row>
    <row r="26" spans="1:11" ht="23.2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3.2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81</v>
      </c>
      <c r="I27" s="20">
        <v>4.12</v>
      </c>
      <c r="J27" s="20">
        <v>12</v>
      </c>
      <c r="K27" s="24">
        <f>H27*I27*12</f>
        <v>4004.6400000000003</v>
      </c>
    </row>
    <row r="28" spans="1:11" ht="23.2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21</v>
      </c>
      <c r="I28" s="20">
        <v>9.05</v>
      </c>
      <c r="J28" s="20">
        <v>12</v>
      </c>
      <c r="K28" s="24">
        <f>H28*I28*12</f>
        <v>2280.6000000000004</v>
      </c>
    </row>
    <row r="29" spans="1:11" ht="23.2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63.18</v>
      </c>
      <c r="I29" s="20">
        <v>0.07</v>
      </c>
      <c r="J29" s="20">
        <v>248</v>
      </c>
      <c r="K29" s="24">
        <f>H29*I29*J29</f>
        <v>1096.8048000000001</v>
      </c>
    </row>
    <row r="30" spans="1:11" ht="23.2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63.18</v>
      </c>
      <c r="I30" s="21">
        <v>0.97</v>
      </c>
      <c r="J30" s="31">
        <v>35</v>
      </c>
      <c r="K30" s="24">
        <f>H30*I30*J30</f>
        <v>2144.961</v>
      </c>
    </row>
    <row r="31" spans="1:11" ht="23.2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81</v>
      </c>
      <c r="I31" s="21">
        <v>3.15</v>
      </c>
      <c r="J31" s="31">
        <v>35</v>
      </c>
      <c r="K31" s="24">
        <f>H31*I31*J31</f>
        <v>8930.25</v>
      </c>
    </row>
    <row r="32" spans="1:11" ht="23.2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869.3</v>
      </c>
      <c r="I32" s="21">
        <v>7.79</v>
      </c>
      <c r="J32" s="31">
        <v>5</v>
      </c>
      <c r="K32" s="24">
        <f>H32*I32*J32</f>
        <v>33859.235</v>
      </c>
    </row>
    <row r="33" spans="1:11" ht="23.2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5641.63</v>
      </c>
      <c r="I33" s="24">
        <v>0.08</v>
      </c>
      <c r="J33" s="27">
        <v>12</v>
      </c>
      <c r="K33" s="24"/>
    </row>
    <row r="34" spans="1:11" ht="23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5641.63</v>
      </c>
      <c r="I34" s="24">
        <v>0.04</v>
      </c>
      <c r="J34" s="27">
        <v>12</v>
      </c>
      <c r="K34" s="24"/>
    </row>
    <row r="35" spans="1:11" ht="23.2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3.25" customHeight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412488.381</v>
      </c>
    </row>
    <row r="37" spans="1:11" ht="28.5" customHeight="1">
      <c r="A37" s="8"/>
      <c r="B37" s="42" t="s">
        <v>43</v>
      </c>
      <c r="C37" s="42"/>
      <c r="D37" s="42"/>
      <c r="E37" s="42"/>
      <c r="F37" s="42"/>
      <c r="G37" s="20" t="s">
        <v>6</v>
      </c>
      <c r="H37" s="21">
        <f>C13</f>
        <v>0</v>
      </c>
      <c r="I37" s="24"/>
      <c r="J37" s="27">
        <v>12</v>
      </c>
      <c r="K37" s="24"/>
    </row>
    <row r="38" spans="1:11" ht="22.5" customHeight="1">
      <c r="A38" s="8"/>
      <c r="B38" s="42" t="s">
        <v>44</v>
      </c>
      <c r="C38" s="42"/>
      <c r="D38" s="42"/>
      <c r="E38" s="42"/>
      <c r="F38" s="42"/>
      <c r="G38" s="20"/>
      <c r="H38" s="21"/>
      <c r="I38" s="24"/>
      <c r="J38" s="30">
        <v>12</v>
      </c>
      <c r="K38" s="32"/>
    </row>
    <row r="39" spans="1:11" ht="24.75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f>K36+K37+K38</f>
        <v>412488.381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659722222222223" right="0" top="0.19652777777777777" bottom="0" header="0.5118055555555555" footer="0.5118055555555555"/>
  <pageSetup horizontalDpi="300" verticalDpi="300" orientation="portrait" paperSize="9" scale="80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</sheetPr>
  <dimension ref="A1:L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1" ht="21">
      <c r="C1" s="1"/>
      <c r="D1" s="1"/>
      <c r="E1" s="1"/>
      <c r="F1" s="1"/>
      <c r="G1" s="1"/>
      <c r="H1" s="1"/>
      <c r="K1" s="2" t="s">
        <v>0</v>
      </c>
    </row>
    <row r="2" spans="3:12" ht="21">
      <c r="C2" s="1"/>
      <c r="D2" s="1"/>
      <c r="E2" s="1"/>
      <c r="F2" s="1"/>
      <c r="G2" s="37"/>
      <c r="H2" s="37"/>
      <c r="I2" s="38"/>
      <c r="J2" s="38"/>
      <c r="K2" s="38"/>
      <c r="L2" s="38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84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3782.01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5.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313.2</v>
      </c>
      <c r="I15" s="22">
        <v>1.09</v>
      </c>
      <c r="J15" s="23">
        <v>204</v>
      </c>
      <c r="K15" s="24">
        <f>H15*I15*J15</f>
        <v>69643.152</v>
      </c>
    </row>
    <row r="16" spans="1:11" ht="25.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313.2</v>
      </c>
      <c r="I16" s="25">
        <v>1.34</v>
      </c>
      <c r="J16" s="26">
        <v>48</v>
      </c>
      <c r="K16" s="24">
        <f>H16*I16*J16</f>
        <v>20145.023999999998</v>
      </c>
    </row>
    <row r="17" spans="1:11" ht="25.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313.2</v>
      </c>
      <c r="I17" s="24">
        <v>1.87</v>
      </c>
      <c r="J17" s="27">
        <v>12</v>
      </c>
      <c r="K17" s="24">
        <f>H17*I17*J17</f>
        <v>7028.208</v>
      </c>
    </row>
    <row r="18" spans="1:11" ht="25.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5.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5.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861</v>
      </c>
      <c r="I20" s="25">
        <v>0.19</v>
      </c>
      <c r="J20" s="26">
        <v>155</v>
      </c>
      <c r="K20" s="24">
        <f>H20*I20*J20</f>
        <v>25356.45</v>
      </c>
    </row>
    <row r="21" spans="1:11" ht="25.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1836</v>
      </c>
      <c r="I21" s="24">
        <v>0.13</v>
      </c>
      <c r="J21" s="30">
        <v>65</v>
      </c>
      <c r="K21" s="24">
        <f>H21*I21*J21</f>
        <v>15514.2</v>
      </c>
    </row>
    <row r="22" spans="1:11" ht="25.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1836</v>
      </c>
      <c r="I22" s="25">
        <v>0.6000000000000001</v>
      </c>
      <c r="J22" s="28" t="s">
        <v>23</v>
      </c>
      <c r="K22" s="24">
        <f>H22*I22*3</f>
        <v>3304.8</v>
      </c>
    </row>
    <row r="23" spans="1:11" ht="25.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1836</v>
      </c>
      <c r="I23" s="24">
        <v>0.48</v>
      </c>
      <c r="J23" s="30" t="s">
        <v>23</v>
      </c>
      <c r="K23" s="24">
        <f>H23*I23*3</f>
        <v>2643.84</v>
      </c>
    </row>
    <row r="24" spans="1:11" ht="25.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5.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430.5</v>
      </c>
      <c r="I25" s="24">
        <v>3.85</v>
      </c>
      <c r="J25" s="27">
        <v>88</v>
      </c>
      <c r="K25" s="24">
        <f>H25*I25*J25</f>
        <v>145853.4</v>
      </c>
    </row>
    <row r="26" spans="1:11" ht="25.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5.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5.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5.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42.12</v>
      </c>
      <c r="I29" s="20">
        <v>0.07</v>
      </c>
      <c r="J29" s="20">
        <v>248</v>
      </c>
      <c r="K29" s="24">
        <f>H29*I29*J29</f>
        <v>731.2031999999999</v>
      </c>
    </row>
    <row r="30" spans="1:11" ht="25.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42.12</v>
      </c>
      <c r="I30" s="21">
        <v>0.97</v>
      </c>
      <c r="J30" s="31">
        <v>35</v>
      </c>
      <c r="K30" s="24">
        <f>H30*I30*J30</f>
        <v>1429.9739999999997</v>
      </c>
    </row>
    <row r="31" spans="1:11" ht="25.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54</v>
      </c>
      <c r="I31" s="21">
        <v>3.15</v>
      </c>
      <c r="J31" s="31">
        <v>35</v>
      </c>
      <c r="K31" s="24">
        <f>H31*I31*J31</f>
        <v>5953.5</v>
      </c>
    </row>
    <row r="32" spans="1:11" ht="25.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580</v>
      </c>
      <c r="I32" s="21">
        <v>7.79</v>
      </c>
      <c r="J32" s="31">
        <v>5</v>
      </c>
      <c r="K32" s="24">
        <f>H32*I32*J32</f>
        <v>22591</v>
      </c>
    </row>
    <row r="33" spans="1:11" ht="28.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3782.01</v>
      </c>
      <c r="I33" s="24">
        <v>0.08</v>
      </c>
      <c r="J33" s="27">
        <v>12</v>
      </c>
      <c r="K33" s="24"/>
    </row>
    <row r="34" spans="1:11" ht="35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3782.01</v>
      </c>
      <c r="I34" s="24">
        <v>0.04</v>
      </c>
      <c r="J34" s="27">
        <v>12</v>
      </c>
      <c r="K34" s="24"/>
    </row>
    <row r="35" spans="1:11" ht="27.7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9.25" customHeight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324384.91120000003</v>
      </c>
    </row>
    <row r="37" spans="1:11" ht="28.5" customHeight="1">
      <c r="A37" s="8"/>
      <c r="B37" s="42" t="s">
        <v>43</v>
      </c>
      <c r="C37" s="42"/>
      <c r="D37" s="42"/>
      <c r="E37" s="42"/>
      <c r="F37" s="42"/>
      <c r="G37" s="20" t="s">
        <v>6</v>
      </c>
      <c r="H37" s="21">
        <f>C13</f>
        <v>0</v>
      </c>
      <c r="I37" s="24"/>
      <c r="J37" s="27">
        <v>12</v>
      </c>
      <c r="K37" s="24"/>
    </row>
    <row r="38" spans="1:11" ht="22.5" customHeight="1">
      <c r="A38" s="8"/>
      <c r="B38" s="42" t="s">
        <v>44</v>
      </c>
      <c r="C38" s="42"/>
      <c r="D38" s="42"/>
      <c r="E38" s="42"/>
      <c r="F38" s="42"/>
      <c r="G38" s="20"/>
      <c r="H38" s="21"/>
      <c r="I38" s="24"/>
      <c r="J38" s="30">
        <v>12</v>
      </c>
      <c r="K38" s="32"/>
    </row>
    <row r="39" spans="1:11" ht="24.75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f>K36+K37+K38</f>
        <v>324384.91120000003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270833333333333" right="0" top="0.19652777777777777" bottom="0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1">
      <selection activeCell="A5" sqref="A5:J5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0.7109375" style="0" customWidth="1"/>
    <col min="8" max="8" width="9.7109375" style="0" customWidth="1"/>
    <col min="9" max="9" width="11.7109375" style="0" customWidth="1"/>
    <col min="10" max="10" width="9.5742187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49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5648.92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3.2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469.8</v>
      </c>
      <c r="I15" s="22">
        <v>1.09</v>
      </c>
      <c r="J15" s="23">
        <v>204</v>
      </c>
      <c r="K15" s="24">
        <f>H15*I15*J15</f>
        <v>104464.728</v>
      </c>
    </row>
    <row r="16" spans="1:11" ht="23.2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469.8</v>
      </c>
      <c r="I16" s="25">
        <v>1.34</v>
      </c>
      <c r="J16" s="26">
        <v>48</v>
      </c>
      <c r="K16" s="24">
        <f>H16*I16*J16</f>
        <v>30217.536</v>
      </c>
    </row>
    <row r="17" spans="1:11" ht="23.2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469.8</v>
      </c>
      <c r="I17" s="24">
        <v>1.87</v>
      </c>
      <c r="J17" s="27">
        <v>12</v>
      </c>
      <c r="K17" s="24">
        <f>H17*I17*J17</f>
        <v>10542.312000000002</v>
      </c>
    </row>
    <row r="18" spans="1:11" ht="23.2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3.2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3.2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1065</v>
      </c>
      <c r="I20" s="25">
        <v>0.19</v>
      </c>
      <c r="J20" s="26">
        <v>155</v>
      </c>
      <c r="K20" s="24">
        <f>H20*I20*J20</f>
        <v>31364.25</v>
      </c>
    </row>
    <row r="21" spans="1:11" ht="23.2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1253</v>
      </c>
      <c r="I21" s="24">
        <v>0.13</v>
      </c>
      <c r="J21" s="30">
        <v>65</v>
      </c>
      <c r="K21" s="24">
        <f>H21*I21*J21</f>
        <v>10587.85</v>
      </c>
    </row>
    <row r="22" spans="1:11" ht="23.2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v>1253</v>
      </c>
      <c r="I22" s="25">
        <v>0.6000000000000001</v>
      </c>
      <c r="J22" s="28" t="s">
        <v>23</v>
      </c>
      <c r="K22" s="24">
        <f>H22*I22*5</f>
        <v>3759.0000000000005</v>
      </c>
    </row>
    <row r="23" spans="1:11" ht="23.2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v>1253</v>
      </c>
      <c r="I23" s="24">
        <v>0.48</v>
      </c>
      <c r="J23" s="30" t="s">
        <v>23</v>
      </c>
      <c r="K23" s="24">
        <f>H23*I23*5</f>
        <v>3007.2</v>
      </c>
    </row>
    <row r="24" spans="1:11" ht="23.2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3.2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532.5</v>
      </c>
      <c r="I25" s="24">
        <v>3.85</v>
      </c>
      <c r="J25" s="27">
        <v>88</v>
      </c>
      <c r="K25" s="24">
        <f>H25*I25*J25</f>
        <v>180411</v>
      </c>
    </row>
    <row r="26" spans="1:11" ht="23.2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3.2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81</v>
      </c>
      <c r="I27" s="20">
        <v>4.12</v>
      </c>
      <c r="J27" s="20">
        <v>12</v>
      </c>
      <c r="K27" s="24">
        <f>H27*I27*12</f>
        <v>4004.6400000000003</v>
      </c>
    </row>
    <row r="28" spans="1:11" ht="23.2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21</v>
      </c>
      <c r="I28" s="20">
        <v>9.05</v>
      </c>
      <c r="J28" s="20">
        <v>12</v>
      </c>
      <c r="K28" s="24">
        <f>H28*I28*12</f>
        <v>2280.6000000000004</v>
      </c>
    </row>
    <row r="29" spans="1:11" ht="23.2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63.18</v>
      </c>
      <c r="I29" s="20">
        <v>0.07</v>
      </c>
      <c r="J29" s="20">
        <v>248</v>
      </c>
      <c r="K29" s="24">
        <f>H29*I29*J29</f>
        <v>1096.8048000000001</v>
      </c>
    </row>
    <row r="30" spans="1:11" ht="23.2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v>63.18</v>
      </c>
      <c r="I30" s="21">
        <v>0.97</v>
      </c>
      <c r="J30" s="31">
        <v>35</v>
      </c>
      <c r="K30" s="24">
        <f>H30*I30*J30</f>
        <v>2144.961</v>
      </c>
    </row>
    <row r="31" spans="1:11" ht="23.2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v>81</v>
      </c>
      <c r="I31" s="21">
        <v>3.15</v>
      </c>
      <c r="J31" s="31">
        <v>35</v>
      </c>
      <c r="K31" s="24">
        <f>H31*I31*J31</f>
        <v>8930.25</v>
      </c>
    </row>
    <row r="32" spans="1:11" ht="23.2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869.4</v>
      </c>
      <c r="I32" s="21">
        <v>7.79</v>
      </c>
      <c r="J32" s="31">
        <v>5</v>
      </c>
      <c r="K32" s="24">
        <f>H32*I32*J32</f>
        <v>33863.130000000005</v>
      </c>
    </row>
    <row r="33" spans="1:11" ht="23.2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5648.92</v>
      </c>
      <c r="I33" s="24" t="s">
        <v>38</v>
      </c>
      <c r="J33" s="27">
        <v>12</v>
      </c>
      <c r="K33" s="24">
        <v>6326.68</v>
      </c>
    </row>
    <row r="34" spans="1:11" ht="23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5648.92</v>
      </c>
      <c r="I34" s="24" t="s">
        <v>40</v>
      </c>
      <c r="J34" s="27">
        <v>12</v>
      </c>
      <c r="K34" s="24">
        <v>2485.48</v>
      </c>
    </row>
    <row r="35" spans="1:11" ht="23.2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7.5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435486.4218</v>
      </c>
    </row>
    <row r="37" spans="1:11" ht="20.25" customHeight="1">
      <c r="A37" s="8"/>
      <c r="B37" s="41" t="s">
        <v>43</v>
      </c>
      <c r="C37" s="41"/>
      <c r="D37" s="41"/>
      <c r="E37" s="41"/>
      <c r="F37" s="41"/>
      <c r="G37" s="20" t="s">
        <v>6</v>
      </c>
      <c r="H37" s="21">
        <f>C13</f>
        <v>0</v>
      </c>
      <c r="I37" s="24"/>
      <c r="J37" s="27">
        <v>12</v>
      </c>
      <c r="K37" s="24">
        <v>218782.85</v>
      </c>
    </row>
    <row r="38" spans="1:11" ht="24.75" customHeight="1">
      <c r="A38" s="8"/>
      <c r="B38" s="41" t="s">
        <v>44</v>
      </c>
      <c r="C38" s="41"/>
      <c r="D38" s="41"/>
      <c r="E38" s="41"/>
      <c r="F38" s="41"/>
      <c r="G38" s="20" t="s">
        <v>6</v>
      </c>
      <c r="H38" s="21"/>
      <c r="I38" s="24"/>
      <c r="J38" s="30">
        <v>12</v>
      </c>
      <c r="K38" s="32">
        <v>79083.48</v>
      </c>
    </row>
    <row r="39" spans="1:11" ht="30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v>518789.13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270833333333333" right="0" top="0.19652777777777777" bottom="0" header="0.5118055555555555" footer="0.5118055555555555"/>
  <pageSetup horizontalDpi="300" verticalDpi="300" orientation="portrait" paperSize="9" scale="80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5"/>
  </sheetPr>
  <dimension ref="A1:L3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3.7109375" style="0" customWidth="1"/>
  </cols>
  <sheetData>
    <row r="1" spans="3:11" ht="21">
      <c r="C1" s="1"/>
      <c r="D1" s="1"/>
      <c r="E1" s="1"/>
      <c r="F1" s="1"/>
      <c r="G1" s="1"/>
      <c r="H1" s="1"/>
      <c r="K1" s="2" t="s">
        <v>0</v>
      </c>
    </row>
    <row r="2" spans="3:12" ht="21">
      <c r="C2" s="1"/>
      <c r="D2" s="1"/>
      <c r="E2" s="1"/>
      <c r="F2" s="1"/>
      <c r="G2" s="37"/>
      <c r="H2" s="37"/>
      <c r="I2" s="38"/>
      <c r="J2" s="38"/>
      <c r="K2" s="38"/>
      <c r="L2" s="38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85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3066.4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4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212.9</v>
      </c>
      <c r="I15" s="22">
        <v>1.09</v>
      </c>
      <c r="J15" s="23">
        <v>204</v>
      </c>
      <c r="K15" s="24">
        <f>H15*I15*J15</f>
        <v>47340.44400000001</v>
      </c>
    </row>
    <row r="16" spans="1:11" ht="24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212.9</v>
      </c>
      <c r="I16" s="25">
        <v>1.34</v>
      </c>
      <c r="J16" s="26">
        <v>48</v>
      </c>
      <c r="K16" s="24">
        <f>H16*I16*J16</f>
        <v>13693.728</v>
      </c>
    </row>
    <row r="17" spans="1:11" ht="24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212.9</v>
      </c>
      <c r="I17" s="24">
        <v>1.87</v>
      </c>
      <c r="J17" s="27">
        <v>12</v>
      </c>
      <c r="K17" s="24">
        <f>H17*I17*J17</f>
        <v>4777.476000000001</v>
      </c>
    </row>
    <row r="18" spans="1:11" ht="24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4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4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490</v>
      </c>
      <c r="I20" s="25">
        <v>0.19</v>
      </c>
      <c r="J20" s="26">
        <v>155</v>
      </c>
      <c r="K20" s="24">
        <f>H20*I20*J20</f>
        <v>14430.5</v>
      </c>
    </row>
    <row r="21" spans="1:11" ht="24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2860</v>
      </c>
      <c r="I21" s="24">
        <v>0.13</v>
      </c>
      <c r="J21" s="30">
        <v>65</v>
      </c>
      <c r="K21" s="24">
        <f>H21*I21*J21</f>
        <v>24167</v>
      </c>
    </row>
    <row r="22" spans="1:11" ht="24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2860</v>
      </c>
      <c r="I22" s="25">
        <v>0.6000000000000001</v>
      </c>
      <c r="J22" s="28" t="s">
        <v>23</v>
      </c>
      <c r="K22" s="24">
        <f>H22*I22*3</f>
        <v>5148.000000000001</v>
      </c>
    </row>
    <row r="23" spans="1:11" ht="24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2860</v>
      </c>
      <c r="I23" s="24">
        <v>0.48</v>
      </c>
      <c r="J23" s="30" t="s">
        <v>23</v>
      </c>
      <c r="K23" s="24">
        <f>H23*I23*3</f>
        <v>4118.4</v>
      </c>
    </row>
    <row r="24" spans="1:11" ht="24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4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245</v>
      </c>
      <c r="I25" s="24">
        <v>3.85</v>
      </c>
      <c r="J25" s="27">
        <v>88</v>
      </c>
      <c r="K25" s="24"/>
    </row>
    <row r="26" spans="1:11" ht="24" customHeight="1">
      <c r="A26" s="8"/>
      <c r="B26" s="42" t="s">
        <v>36</v>
      </c>
      <c r="C26" s="42"/>
      <c r="D26" s="42"/>
      <c r="E26" s="42"/>
      <c r="F26" s="42"/>
      <c r="G26" s="20" t="s">
        <v>6</v>
      </c>
      <c r="H26" s="21">
        <v>853.5</v>
      </c>
      <c r="I26" s="21">
        <v>7.79</v>
      </c>
      <c r="J26" s="31">
        <v>5</v>
      </c>
      <c r="K26" s="24"/>
    </row>
    <row r="27" spans="1:11" ht="24" customHeight="1">
      <c r="A27" s="8"/>
      <c r="B27" s="42" t="s">
        <v>37</v>
      </c>
      <c r="C27" s="42"/>
      <c r="D27" s="42"/>
      <c r="E27" s="42"/>
      <c r="F27" s="42"/>
      <c r="G27" s="20" t="s">
        <v>6</v>
      </c>
      <c r="H27" s="21">
        <f>C10</f>
        <v>3066.4</v>
      </c>
      <c r="I27" s="24">
        <v>0.08</v>
      </c>
      <c r="J27" s="27">
        <v>12</v>
      </c>
      <c r="K27" s="24">
        <f>H27*I27*J27</f>
        <v>2943.744</v>
      </c>
    </row>
    <row r="28" spans="1:11" ht="24" customHeight="1">
      <c r="A28" s="8"/>
      <c r="B28" s="42" t="s">
        <v>39</v>
      </c>
      <c r="C28" s="42"/>
      <c r="D28" s="42"/>
      <c r="E28" s="42"/>
      <c r="F28" s="42"/>
      <c r="G28" s="20" t="s">
        <v>6</v>
      </c>
      <c r="H28" s="21">
        <f>C10</f>
        <v>3066.4</v>
      </c>
      <c r="I28" s="24">
        <v>0.04</v>
      </c>
      <c r="J28" s="27">
        <v>12</v>
      </c>
      <c r="K28" s="24">
        <f>H28*I28*J28</f>
        <v>1471.872</v>
      </c>
    </row>
    <row r="29" spans="1:11" ht="24" customHeight="1">
      <c r="A29" s="8"/>
      <c r="B29" s="42" t="s">
        <v>42</v>
      </c>
      <c r="C29" s="42"/>
      <c r="D29" s="42"/>
      <c r="E29" s="42"/>
      <c r="F29" s="42"/>
      <c r="G29" s="20"/>
      <c r="H29" s="21"/>
      <c r="I29" s="24"/>
      <c r="J29" s="30"/>
      <c r="K29" s="36">
        <v>18000</v>
      </c>
    </row>
    <row r="30" spans="1:11" ht="24" customHeight="1">
      <c r="A30" s="8"/>
      <c r="B30" s="41" t="s">
        <v>44</v>
      </c>
      <c r="C30" s="41"/>
      <c r="D30" s="41"/>
      <c r="E30" s="41"/>
      <c r="F30" s="41"/>
      <c r="G30" s="20" t="s">
        <v>6</v>
      </c>
      <c r="H30" s="21">
        <f>C12</f>
        <v>0</v>
      </c>
      <c r="I30" s="24">
        <v>0.04</v>
      </c>
      <c r="J30" s="27">
        <v>12</v>
      </c>
      <c r="K30" s="24">
        <f>H30*I30*J30</f>
        <v>0</v>
      </c>
    </row>
    <row r="31" spans="1:11" ht="25.5" customHeight="1">
      <c r="A31" s="8"/>
      <c r="B31" s="42" t="s">
        <v>41</v>
      </c>
      <c r="C31" s="42"/>
      <c r="D31" s="42"/>
      <c r="E31" s="42"/>
      <c r="F31" s="42"/>
      <c r="G31" s="20"/>
      <c r="H31" s="21"/>
      <c r="I31" s="24"/>
      <c r="J31" s="30"/>
      <c r="K31" s="36">
        <f>K29+K30</f>
        <v>18000</v>
      </c>
    </row>
    <row r="32" spans="1:11" ht="25.5" customHeight="1">
      <c r="A32" s="20"/>
      <c r="B32" s="41" t="s">
        <v>45</v>
      </c>
      <c r="C32" s="41"/>
      <c r="D32" s="41"/>
      <c r="E32" s="41"/>
      <c r="F32" s="41"/>
      <c r="G32" s="20"/>
      <c r="H32" s="21"/>
      <c r="I32" s="33"/>
      <c r="J32" s="34"/>
      <c r="K32" s="35"/>
    </row>
    <row r="33" ht="19.5" customHeight="1"/>
  </sheetData>
  <sheetProtection selectLockedCells="1" selectUnlockedCells="1"/>
  <mergeCells count="25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2:F32"/>
    <mergeCell ref="B26:F26"/>
    <mergeCell ref="B27:F27"/>
    <mergeCell ref="B28:F28"/>
    <mergeCell ref="B29:F29"/>
    <mergeCell ref="B30:F30"/>
    <mergeCell ref="B31:F31"/>
  </mergeCells>
  <printOptions/>
  <pageMargins left="0.8270833333333333" right="0" top="0.19652777777777777" bottom="0" header="0.5118055555555555" footer="0.5118055555555555"/>
  <pageSetup horizontalDpi="300" verticalDpi="300" orientation="portrait" paperSize="9" scale="80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0"/>
  </sheetPr>
  <dimension ref="A1:L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1" ht="21">
      <c r="C1" s="1"/>
      <c r="D1" s="1"/>
      <c r="E1" s="1"/>
      <c r="F1" s="1"/>
      <c r="G1" s="1"/>
      <c r="H1" s="1"/>
      <c r="K1" s="2" t="s">
        <v>0</v>
      </c>
    </row>
    <row r="2" spans="3:12" ht="21">
      <c r="C2" s="1"/>
      <c r="D2" s="1"/>
      <c r="E2" s="1"/>
      <c r="F2" s="1"/>
      <c r="G2" s="37"/>
      <c r="H2" s="37"/>
      <c r="I2" s="38"/>
      <c r="J2" s="38"/>
      <c r="K2" s="38"/>
      <c r="L2" s="38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86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6913.33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5.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613.24</v>
      </c>
      <c r="I15" s="22">
        <v>1.09</v>
      </c>
      <c r="J15" s="23">
        <v>204</v>
      </c>
      <c r="K15" s="24">
        <f>H15*I15*J15</f>
        <v>136360.0464</v>
      </c>
    </row>
    <row r="16" spans="1:11" ht="25.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613.24</v>
      </c>
      <c r="I16" s="25">
        <v>1.34</v>
      </c>
      <c r="J16" s="26">
        <v>48</v>
      </c>
      <c r="K16" s="24">
        <f>H16*I16*J16</f>
        <v>39443.5968</v>
      </c>
    </row>
    <row r="17" spans="1:11" ht="25.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613.24</v>
      </c>
      <c r="I17" s="24">
        <v>1.87</v>
      </c>
      <c r="J17" s="27">
        <v>12</v>
      </c>
      <c r="K17" s="24">
        <f>H17*I17*J17</f>
        <v>13761.1056</v>
      </c>
    </row>
    <row r="18" spans="1:11" ht="25.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5.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5.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1432</v>
      </c>
      <c r="I20" s="25">
        <v>0.19</v>
      </c>
      <c r="J20" s="26">
        <v>155</v>
      </c>
      <c r="K20" s="24">
        <f>H20*I20*J20</f>
        <v>42172.399999999994</v>
      </c>
    </row>
    <row r="21" spans="1:11" ht="25.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1822</v>
      </c>
      <c r="I21" s="24">
        <v>0.13</v>
      </c>
      <c r="J21" s="30">
        <v>65</v>
      </c>
      <c r="K21" s="24">
        <f>H21*I21*J21</f>
        <v>15395.900000000001</v>
      </c>
    </row>
    <row r="22" spans="1:11" ht="25.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1822</v>
      </c>
      <c r="I22" s="25">
        <v>0.6000000000000001</v>
      </c>
      <c r="J22" s="28" t="s">
        <v>23</v>
      </c>
      <c r="K22" s="24">
        <f>H22*I22*3</f>
        <v>3279.600000000001</v>
      </c>
    </row>
    <row r="23" spans="1:11" ht="25.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1822</v>
      </c>
      <c r="I23" s="24">
        <v>0.48</v>
      </c>
      <c r="J23" s="30" t="s">
        <v>23</v>
      </c>
      <c r="K23" s="24">
        <f>H23*I23*3</f>
        <v>2623.68</v>
      </c>
    </row>
    <row r="24" spans="1:11" ht="25.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5.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716</v>
      </c>
      <c r="I25" s="24">
        <v>3.85</v>
      </c>
      <c r="J25" s="27">
        <v>88</v>
      </c>
      <c r="K25" s="24">
        <f>H25*I25*J25</f>
        <v>242580.8</v>
      </c>
    </row>
    <row r="26" spans="1:11" ht="25.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5.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108</v>
      </c>
      <c r="I27" s="20">
        <v>4.12</v>
      </c>
      <c r="J27" s="20">
        <v>12</v>
      </c>
      <c r="K27" s="24">
        <f>H27*I27*12</f>
        <v>5339.52</v>
      </c>
    </row>
    <row r="28" spans="1:11" ht="25.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28</v>
      </c>
      <c r="I28" s="20">
        <v>9.05</v>
      </c>
      <c r="J28" s="20">
        <v>12</v>
      </c>
      <c r="K28" s="24">
        <f>H28*I28*12</f>
        <v>3040.8</v>
      </c>
    </row>
    <row r="29" spans="1:11" ht="25.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81.9</v>
      </c>
      <c r="I29" s="20">
        <v>0.07</v>
      </c>
      <c r="J29" s="20">
        <v>248</v>
      </c>
      <c r="K29" s="24">
        <f>H29*I29*J29</f>
        <v>1421.784</v>
      </c>
    </row>
    <row r="30" spans="1:11" ht="25.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81.9</v>
      </c>
      <c r="I30" s="21">
        <v>0.97</v>
      </c>
      <c r="J30" s="31">
        <v>35</v>
      </c>
      <c r="K30" s="24">
        <f>H30*I30*J30</f>
        <v>2780.505</v>
      </c>
    </row>
    <row r="31" spans="1:11" ht="25.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108</v>
      </c>
      <c r="I31" s="21">
        <v>3.15</v>
      </c>
      <c r="J31" s="31">
        <v>35</v>
      </c>
      <c r="K31" s="24">
        <f>H31*I31*J31</f>
        <v>11907</v>
      </c>
    </row>
    <row r="32" spans="1:11" ht="25.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1154.9</v>
      </c>
      <c r="I32" s="21">
        <v>7.79</v>
      </c>
      <c r="J32" s="31">
        <v>5</v>
      </c>
      <c r="K32" s="24">
        <f>H32*I32*J32</f>
        <v>44983.355</v>
      </c>
    </row>
    <row r="33" spans="1:11" ht="28.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6913.33</v>
      </c>
      <c r="I33" s="24">
        <v>0.08</v>
      </c>
      <c r="J33" s="27">
        <v>12</v>
      </c>
      <c r="K33" s="24"/>
    </row>
    <row r="34" spans="1:11" ht="35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6913.33</v>
      </c>
      <c r="I34" s="24">
        <v>0.04</v>
      </c>
      <c r="J34" s="27">
        <v>12</v>
      </c>
      <c r="K34" s="24"/>
    </row>
    <row r="35" spans="1:11" ht="27.7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37.5" customHeight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565090.0928</v>
      </c>
    </row>
    <row r="37" spans="1:11" ht="28.5" customHeight="1">
      <c r="A37" s="8"/>
      <c r="B37" s="42" t="s">
        <v>43</v>
      </c>
      <c r="C37" s="42"/>
      <c r="D37" s="42"/>
      <c r="E37" s="42"/>
      <c r="F37" s="42"/>
      <c r="G37" s="20" t="s">
        <v>6</v>
      </c>
      <c r="H37" s="21">
        <f>C13</f>
        <v>0</v>
      </c>
      <c r="I37" s="24"/>
      <c r="J37" s="27">
        <v>12</v>
      </c>
      <c r="K37" s="24"/>
    </row>
    <row r="38" spans="1:11" ht="22.5" customHeight="1">
      <c r="A38" s="8"/>
      <c r="B38" s="42" t="s">
        <v>44</v>
      </c>
      <c r="C38" s="42"/>
      <c r="D38" s="42"/>
      <c r="E38" s="42"/>
      <c r="F38" s="42"/>
      <c r="G38" s="20"/>
      <c r="H38" s="21"/>
      <c r="I38" s="24"/>
      <c r="J38" s="30">
        <v>12</v>
      </c>
      <c r="K38" s="32"/>
    </row>
    <row r="39" spans="1:11" ht="24.75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f>K36+K37+K38</f>
        <v>565090.0928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659722222222223" right="0" top="0.19652777777777777" bottom="0" header="0.5118055555555555" footer="0.5118055555555555"/>
  <pageSetup horizontalDpi="300" verticalDpi="300" orientation="portrait" paperSize="9" scale="80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0"/>
  </sheetPr>
  <dimension ref="A1:L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1" ht="21">
      <c r="C1" s="1"/>
      <c r="D1" s="1"/>
      <c r="E1" s="1"/>
      <c r="F1" s="1"/>
      <c r="G1" s="1"/>
      <c r="H1" s="1"/>
      <c r="K1" s="2" t="s">
        <v>0</v>
      </c>
    </row>
    <row r="2" spans="3:12" ht="21">
      <c r="C2" s="1"/>
      <c r="D2" s="1"/>
      <c r="E2" s="1"/>
      <c r="F2" s="1"/>
      <c r="G2" s="37"/>
      <c r="H2" s="37"/>
      <c r="I2" s="38"/>
      <c r="J2" s="38"/>
      <c r="K2" s="38"/>
      <c r="L2" s="38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87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5883.52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5.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487.2</v>
      </c>
      <c r="I15" s="22">
        <v>1.09</v>
      </c>
      <c r="J15" s="23">
        <v>204</v>
      </c>
      <c r="K15" s="24">
        <f>H15*I15*J15</f>
        <v>108333.792</v>
      </c>
    </row>
    <row r="16" spans="1:11" ht="25.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487.2</v>
      </c>
      <c r="I16" s="25">
        <v>1.34</v>
      </c>
      <c r="J16" s="26">
        <v>48</v>
      </c>
      <c r="K16" s="24">
        <f>H16*I16*J16</f>
        <v>31336.704000000005</v>
      </c>
    </row>
    <row r="17" spans="1:11" ht="25.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487.2</v>
      </c>
      <c r="I17" s="24">
        <v>1.87</v>
      </c>
      <c r="J17" s="27">
        <v>12</v>
      </c>
      <c r="K17" s="24">
        <f>H17*I17*J17</f>
        <v>10932.768</v>
      </c>
    </row>
    <row r="18" spans="1:11" ht="25.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5.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5.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1222.2</v>
      </c>
      <c r="I20" s="25">
        <v>0.19</v>
      </c>
      <c r="J20" s="26">
        <v>155</v>
      </c>
      <c r="K20" s="24">
        <f>H20*I20*J20</f>
        <v>35993.79</v>
      </c>
    </row>
    <row r="21" spans="1:11" ht="25.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3674.9</v>
      </c>
      <c r="I21" s="24">
        <v>0.13</v>
      </c>
      <c r="J21" s="30">
        <v>65</v>
      </c>
      <c r="K21" s="24">
        <f>H21*I21*J21</f>
        <v>31052.905000000002</v>
      </c>
    </row>
    <row r="22" spans="1:11" ht="25.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3674.9</v>
      </c>
      <c r="I22" s="25">
        <v>0.6000000000000001</v>
      </c>
      <c r="J22" s="28" t="s">
        <v>23</v>
      </c>
      <c r="K22" s="24">
        <f>H22*I22*3</f>
        <v>6614.8200000000015</v>
      </c>
    </row>
    <row r="23" spans="1:11" ht="25.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3674.9</v>
      </c>
      <c r="I23" s="24">
        <v>0.48</v>
      </c>
      <c r="J23" s="30" t="s">
        <v>23</v>
      </c>
      <c r="K23" s="24">
        <f>H23*I23*3</f>
        <v>5291.856</v>
      </c>
    </row>
    <row r="24" spans="1:11" ht="25.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5.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611.1</v>
      </c>
      <c r="I25" s="24">
        <v>3.85</v>
      </c>
      <c r="J25" s="27">
        <v>88</v>
      </c>
      <c r="K25" s="24">
        <f>H25*I25*J25</f>
        <v>207040.68000000002</v>
      </c>
    </row>
    <row r="26" spans="1:11" ht="25.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5.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81</v>
      </c>
      <c r="I27" s="20">
        <v>4.12</v>
      </c>
      <c r="J27" s="20">
        <v>12</v>
      </c>
      <c r="K27" s="24">
        <f>H27*I27*12</f>
        <v>4004.6400000000003</v>
      </c>
    </row>
    <row r="28" spans="1:11" ht="25.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21</v>
      </c>
      <c r="I28" s="20">
        <v>9.05</v>
      </c>
      <c r="J28" s="20">
        <v>12</v>
      </c>
      <c r="K28" s="24">
        <f>H28*I28*12</f>
        <v>2280.6000000000004</v>
      </c>
    </row>
    <row r="29" spans="1:11" ht="25.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65.52</v>
      </c>
      <c r="I29" s="20">
        <v>0.07</v>
      </c>
      <c r="J29" s="20">
        <v>248</v>
      </c>
      <c r="K29" s="24">
        <f>H29*I29*J29</f>
        <v>1137.4272</v>
      </c>
    </row>
    <row r="30" spans="1:11" ht="25.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65.52</v>
      </c>
      <c r="I30" s="21">
        <v>0.97</v>
      </c>
      <c r="J30" s="31">
        <v>35</v>
      </c>
      <c r="K30" s="24">
        <f>H30*I30*J30</f>
        <v>2224.404</v>
      </c>
    </row>
    <row r="31" spans="1:11" ht="25.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81</v>
      </c>
      <c r="I31" s="21">
        <v>3.15</v>
      </c>
      <c r="J31" s="31">
        <v>35</v>
      </c>
      <c r="K31" s="24">
        <f>H31*I31*J31</f>
        <v>8930.25</v>
      </c>
    </row>
    <row r="32" spans="1:11" ht="25.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869.34</v>
      </c>
      <c r="I32" s="21">
        <v>7.79</v>
      </c>
      <c r="J32" s="31">
        <v>5</v>
      </c>
      <c r="K32" s="24">
        <f>H32*I32*J32</f>
        <v>33860.793000000005</v>
      </c>
    </row>
    <row r="33" spans="1:11" ht="28.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5883.52</v>
      </c>
      <c r="I33" s="24">
        <v>0.08</v>
      </c>
      <c r="J33" s="27">
        <v>12</v>
      </c>
      <c r="K33" s="24"/>
    </row>
    <row r="34" spans="1:11" ht="35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5883.52</v>
      </c>
      <c r="I34" s="24">
        <v>0.04</v>
      </c>
      <c r="J34" s="27">
        <v>12</v>
      </c>
      <c r="K34" s="24"/>
    </row>
    <row r="35" spans="1:11" ht="27.7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37.5" customHeight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489035.4292</v>
      </c>
    </row>
    <row r="37" spans="1:11" ht="28.5" customHeight="1">
      <c r="A37" s="8"/>
      <c r="B37" s="42" t="s">
        <v>43</v>
      </c>
      <c r="C37" s="42"/>
      <c r="D37" s="42"/>
      <c r="E37" s="42"/>
      <c r="F37" s="42"/>
      <c r="G37" s="20" t="s">
        <v>6</v>
      </c>
      <c r="H37" s="21">
        <f>C13</f>
        <v>0</v>
      </c>
      <c r="I37" s="24"/>
      <c r="J37" s="27">
        <v>12</v>
      </c>
      <c r="K37" s="24"/>
    </row>
    <row r="38" spans="1:11" ht="22.5" customHeight="1">
      <c r="A38" s="8"/>
      <c r="B38" s="42" t="s">
        <v>44</v>
      </c>
      <c r="C38" s="42"/>
      <c r="D38" s="42"/>
      <c r="E38" s="42"/>
      <c r="F38" s="42"/>
      <c r="G38" s="20"/>
      <c r="H38" s="21"/>
      <c r="I38" s="24"/>
      <c r="J38" s="30">
        <v>12</v>
      </c>
      <c r="K38" s="32"/>
    </row>
    <row r="39" spans="1:11" ht="24.75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f>K36+K37+K38</f>
        <v>489035.4292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270833333333333" right="0" top="0.19652777777777777" bottom="0" header="0.5118055555555555" footer="0.5118055555555555"/>
  <pageSetup horizontalDpi="300" verticalDpi="300" orientation="portrait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0"/>
  </sheetPr>
  <dimension ref="A1:L39"/>
  <sheetViews>
    <sheetView zoomScalePageLayoutView="0" workbookViewId="0" topLeftCell="A2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1" ht="21">
      <c r="C1" s="1"/>
      <c r="D1" s="1"/>
      <c r="E1" s="1"/>
      <c r="F1" s="1"/>
      <c r="G1" s="1"/>
      <c r="H1" s="1"/>
      <c r="K1" s="2" t="s">
        <v>0</v>
      </c>
    </row>
    <row r="2" spans="3:12" ht="21">
      <c r="C2" s="1"/>
      <c r="D2" s="1"/>
      <c r="E2" s="1"/>
      <c r="F2" s="1"/>
      <c r="G2" s="37"/>
      <c r="H2" s="37"/>
      <c r="I2" s="38"/>
      <c r="J2" s="38"/>
      <c r="K2" s="38"/>
      <c r="L2" s="38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88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5392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5.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196.5</v>
      </c>
      <c r="I15" s="22">
        <v>1.09</v>
      </c>
      <c r="J15" s="23">
        <v>204</v>
      </c>
      <c r="K15" s="24">
        <f>H15*I15*J15</f>
        <v>43693.74</v>
      </c>
    </row>
    <row r="16" spans="1:11" ht="25.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196.5</v>
      </c>
      <c r="I16" s="25">
        <v>1.34</v>
      </c>
      <c r="J16" s="26">
        <v>48</v>
      </c>
      <c r="K16" s="24">
        <f>H16*I16*J16</f>
        <v>12638.880000000001</v>
      </c>
    </row>
    <row r="17" spans="1:11" ht="25.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196.5</v>
      </c>
      <c r="I17" s="24">
        <v>1.87</v>
      </c>
      <c r="J17" s="27">
        <v>12</v>
      </c>
      <c r="K17" s="24">
        <f>H17*I17*J17</f>
        <v>4409.460000000001</v>
      </c>
    </row>
    <row r="18" spans="1:11" ht="25.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5.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5.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287</v>
      </c>
      <c r="I20" s="25">
        <v>0.19</v>
      </c>
      <c r="J20" s="26">
        <v>155</v>
      </c>
      <c r="K20" s="24">
        <f>H20*I20*J20</f>
        <v>8452.15</v>
      </c>
    </row>
    <row r="21" spans="1:11" ht="25.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1192</v>
      </c>
      <c r="I21" s="24">
        <v>0.13</v>
      </c>
      <c r="J21" s="30">
        <v>65</v>
      </c>
      <c r="K21" s="24">
        <f>H21*I21*J21</f>
        <v>10072.4</v>
      </c>
    </row>
    <row r="22" spans="1:11" ht="25.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1192</v>
      </c>
      <c r="I22" s="25">
        <v>0.6000000000000001</v>
      </c>
      <c r="J22" s="28" t="s">
        <v>23</v>
      </c>
      <c r="K22" s="24">
        <f>H22*I22*3</f>
        <v>2145.6000000000004</v>
      </c>
    </row>
    <row r="23" spans="1:11" ht="25.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1192</v>
      </c>
      <c r="I23" s="24">
        <v>0.48</v>
      </c>
      <c r="J23" s="30" t="s">
        <v>23</v>
      </c>
      <c r="K23" s="24">
        <f>H23*I23*3</f>
        <v>1716.48</v>
      </c>
    </row>
    <row r="24" spans="1:11" ht="25.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5.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143.5</v>
      </c>
      <c r="I25" s="24">
        <v>3.85</v>
      </c>
      <c r="J25" s="27">
        <v>88</v>
      </c>
      <c r="K25" s="24">
        <f>H25*I25*J25</f>
        <v>48617.8</v>
      </c>
    </row>
    <row r="26" spans="1:11" ht="25.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5.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48</v>
      </c>
      <c r="I27" s="20">
        <v>4.12</v>
      </c>
      <c r="J27" s="20">
        <v>12</v>
      </c>
      <c r="K27" s="24">
        <f>H27*I27*12</f>
        <v>2373.12</v>
      </c>
    </row>
    <row r="28" spans="1:11" ht="25.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5.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99</v>
      </c>
      <c r="I29" s="20">
        <v>0.07</v>
      </c>
      <c r="J29" s="20">
        <v>248</v>
      </c>
      <c r="K29" s="24">
        <f>H29*I29*J29</f>
        <v>1718.64</v>
      </c>
    </row>
    <row r="30" spans="1:11" ht="25.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99</v>
      </c>
      <c r="I30" s="21">
        <v>0.97</v>
      </c>
      <c r="J30" s="31">
        <v>35</v>
      </c>
      <c r="K30" s="24">
        <f>H30*I30*J30</f>
        <v>3361.05</v>
      </c>
    </row>
    <row r="31" spans="1:11" ht="25.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48</v>
      </c>
      <c r="I31" s="21">
        <v>3.15</v>
      </c>
      <c r="J31" s="31">
        <v>35</v>
      </c>
      <c r="K31" s="24">
        <f>H31*I31*J31</f>
        <v>5292</v>
      </c>
    </row>
    <row r="32" spans="1:11" ht="25.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521.41</v>
      </c>
      <c r="I32" s="21">
        <v>7.79</v>
      </c>
      <c r="J32" s="31">
        <v>5</v>
      </c>
      <c r="K32" s="24">
        <f>H32*I32*J32</f>
        <v>20308.9195</v>
      </c>
    </row>
    <row r="33" spans="1:11" ht="28.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5392</v>
      </c>
      <c r="I33" s="24">
        <v>0.08</v>
      </c>
      <c r="J33" s="27">
        <v>12</v>
      </c>
      <c r="K33" s="24"/>
    </row>
    <row r="34" spans="1:11" ht="35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5392</v>
      </c>
      <c r="I34" s="24">
        <v>0.04</v>
      </c>
      <c r="J34" s="27">
        <v>12</v>
      </c>
      <c r="K34" s="24"/>
    </row>
    <row r="35" spans="1:11" ht="27.7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37.5" customHeight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166320.6395</v>
      </c>
    </row>
    <row r="37" spans="1:11" ht="28.5" customHeight="1">
      <c r="A37" s="8"/>
      <c r="B37" s="42" t="s">
        <v>43</v>
      </c>
      <c r="C37" s="42"/>
      <c r="D37" s="42"/>
      <c r="E37" s="42"/>
      <c r="F37" s="42"/>
      <c r="G37" s="20" t="s">
        <v>6</v>
      </c>
      <c r="H37" s="21">
        <f>C13</f>
        <v>0</v>
      </c>
      <c r="I37" s="24"/>
      <c r="J37" s="27">
        <v>12</v>
      </c>
      <c r="K37" s="24"/>
    </row>
    <row r="38" spans="1:11" ht="22.5" customHeight="1">
      <c r="A38" s="8"/>
      <c r="B38" s="42" t="s">
        <v>44</v>
      </c>
      <c r="C38" s="42"/>
      <c r="D38" s="42"/>
      <c r="E38" s="42"/>
      <c r="F38" s="42"/>
      <c r="G38" s="20"/>
      <c r="H38" s="21"/>
      <c r="I38" s="24"/>
      <c r="J38" s="30">
        <v>12</v>
      </c>
      <c r="K38" s="32"/>
    </row>
    <row r="39" spans="1:11" ht="24.75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f>K36+K37+K38</f>
        <v>166320.6395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659722222222223" right="0" top="0.19652777777777777" bottom="0" header="0.5118055555555555" footer="0.5118055555555555"/>
  <pageSetup horizontalDpi="300" verticalDpi="300" orientation="portrait" paperSize="9" scale="80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5"/>
  </sheetPr>
  <dimension ref="A1:K32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3.7109375" style="0" customWidth="1"/>
  </cols>
  <sheetData>
    <row r="1" spans="3:11" ht="21">
      <c r="C1" s="1"/>
      <c r="D1" s="1"/>
      <c r="E1" s="1"/>
      <c r="F1" s="1"/>
      <c r="G1" s="1"/>
      <c r="H1" s="1"/>
      <c r="K1" s="2" t="s">
        <v>0</v>
      </c>
    </row>
    <row r="2" spans="3:8" ht="12">
      <c r="C2" s="47" t="s">
        <v>1</v>
      </c>
      <c r="D2" s="47"/>
      <c r="E2" s="47"/>
      <c r="F2" s="47"/>
      <c r="G2" s="47"/>
      <c r="H2" s="47"/>
    </row>
    <row r="3" spans="3:8" ht="12">
      <c r="C3" s="47"/>
      <c r="D3" s="47"/>
      <c r="E3" s="47"/>
      <c r="F3" s="47"/>
      <c r="G3" s="47"/>
      <c r="H3" s="47"/>
    </row>
    <row r="4" spans="1:10" ht="18">
      <c r="A4" s="48" t="s">
        <v>105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8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14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4.25">
      <c r="A7" s="49" t="s">
        <v>3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7" ht="14.25">
      <c r="A8" s="50" t="s">
        <v>89</v>
      </c>
      <c r="B8" s="50"/>
      <c r="C8" s="50"/>
      <c r="D8" s="50"/>
      <c r="E8" s="50"/>
      <c r="F8" s="50"/>
      <c r="G8" s="50"/>
    </row>
    <row r="9" spans="1:4" ht="14.25">
      <c r="A9" s="5" t="s">
        <v>5</v>
      </c>
      <c r="B9" s="6"/>
      <c r="C9" s="7">
        <v>1281.7</v>
      </c>
      <c r="D9" s="6" t="s">
        <v>6</v>
      </c>
    </row>
    <row r="10" spans="1:11" ht="14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4.25" hidden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43.5">
      <c r="A12" s="8" t="s">
        <v>7</v>
      </c>
      <c r="B12" s="46" t="s">
        <v>8</v>
      </c>
      <c r="C12" s="46"/>
      <c r="D12" s="46"/>
      <c r="E12" s="46"/>
      <c r="F12" s="46"/>
      <c r="G12" s="8" t="s">
        <v>9</v>
      </c>
      <c r="H12" s="8" t="s">
        <v>10</v>
      </c>
      <c r="I12" s="9" t="s">
        <v>11</v>
      </c>
      <c r="J12" s="9" t="s">
        <v>12</v>
      </c>
      <c r="K12" s="10" t="s">
        <v>13</v>
      </c>
    </row>
    <row r="13" spans="1:11" ht="21">
      <c r="A13" s="11"/>
      <c r="B13" s="12" t="s">
        <v>14</v>
      </c>
      <c r="C13" s="13"/>
      <c r="D13" s="13"/>
      <c r="E13" s="13"/>
      <c r="F13" s="14"/>
      <c r="G13" s="15"/>
      <c r="H13" s="16"/>
      <c r="I13" s="17"/>
      <c r="J13" s="18"/>
      <c r="K13" s="19"/>
    </row>
    <row r="14" spans="1:11" ht="23.25" customHeight="1">
      <c r="A14" s="8">
        <v>1</v>
      </c>
      <c r="B14" s="43" t="s">
        <v>15</v>
      </c>
      <c r="C14" s="43"/>
      <c r="D14" s="43"/>
      <c r="E14" s="43"/>
      <c r="F14" s="43"/>
      <c r="G14" s="20" t="s">
        <v>6</v>
      </c>
      <c r="H14" s="21">
        <v>115.4</v>
      </c>
      <c r="I14" s="22">
        <v>1.09</v>
      </c>
      <c r="J14" s="23">
        <v>204</v>
      </c>
      <c r="K14" s="24">
        <f>H14*I14*J14</f>
        <v>25660.344000000005</v>
      </c>
    </row>
    <row r="15" spans="1:11" ht="23.25" customHeight="1">
      <c r="A15" s="15">
        <v>2</v>
      </c>
      <c r="B15" s="45" t="s">
        <v>16</v>
      </c>
      <c r="C15" s="45"/>
      <c r="D15" s="45"/>
      <c r="E15" s="45"/>
      <c r="F15" s="45"/>
      <c r="G15" s="20" t="s">
        <v>6</v>
      </c>
      <c r="H15" s="21">
        <f>H14</f>
        <v>115.4</v>
      </c>
      <c r="I15" s="25">
        <v>1.34</v>
      </c>
      <c r="J15" s="26">
        <v>48</v>
      </c>
      <c r="K15" s="24">
        <f>H15*I15*J15</f>
        <v>7422.528000000001</v>
      </c>
    </row>
    <row r="16" spans="1:11" ht="23.25" customHeight="1">
      <c r="A16" s="15">
        <v>3</v>
      </c>
      <c r="B16" s="45" t="s">
        <v>17</v>
      </c>
      <c r="C16" s="45"/>
      <c r="D16" s="45"/>
      <c r="E16" s="45"/>
      <c r="F16" s="45"/>
      <c r="G16" s="20" t="s">
        <v>6</v>
      </c>
      <c r="H16" s="21">
        <f>H14</f>
        <v>115.4</v>
      </c>
      <c r="I16" s="24">
        <v>1.87</v>
      </c>
      <c r="J16" s="27">
        <v>12</v>
      </c>
      <c r="K16" s="24">
        <f>H16*I16*J16</f>
        <v>2589.5760000000005</v>
      </c>
    </row>
    <row r="17" spans="1:11" ht="23.25" customHeight="1">
      <c r="A17" s="20"/>
      <c r="B17" s="42" t="s">
        <v>18</v>
      </c>
      <c r="C17" s="42"/>
      <c r="D17" s="42"/>
      <c r="E17" s="42"/>
      <c r="F17" s="42"/>
      <c r="G17" s="20"/>
      <c r="H17" s="21"/>
      <c r="I17" s="25"/>
      <c r="J17" s="28"/>
      <c r="K17" s="24"/>
    </row>
    <row r="18" spans="1:11" ht="23.25" customHeight="1">
      <c r="A18" s="8"/>
      <c r="B18" s="43" t="s">
        <v>19</v>
      </c>
      <c r="C18" s="43"/>
      <c r="D18" s="43"/>
      <c r="E18" s="43"/>
      <c r="F18" s="43"/>
      <c r="G18" s="20"/>
      <c r="H18" s="21"/>
      <c r="I18" s="22"/>
      <c r="J18" s="29"/>
      <c r="K18" s="24"/>
    </row>
    <row r="19" spans="1:11" ht="23.25" customHeight="1">
      <c r="A19" s="8">
        <v>1</v>
      </c>
      <c r="B19" s="44" t="s">
        <v>20</v>
      </c>
      <c r="C19" s="44"/>
      <c r="D19" s="44"/>
      <c r="E19" s="44"/>
      <c r="F19" s="44"/>
      <c r="G19" s="20" t="s">
        <v>6</v>
      </c>
      <c r="H19" s="21">
        <v>483</v>
      </c>
      <c r="I19" s="25">
        <v>0.19</v>
      </c>
      <c r="J19" s="26">
        <v>155</v>
      </c>
      <c r="K19" s="24">
        <f>H19*I19*J19</f>
        <v>14224.349999999999</v>
      </c>
    </row>
    <row r="20" spans="1:11" ht="23.25" customHeight="1">
      <c r="A20" s="8">
        <v>2</v>
      </c>
      <c r="B20" s="44" t="s">
        <v>21</v>
      </c>
      <c r="C20" s="44"/>
      <c r="D20" s="44"/>
      <c r="E20" s="44"/>
      <c r="F20" s="44"/>
      <c r="G20" s="20" t="s">
        <v>6</v>
      </c>
      <c r="H20" s="21">
        <v>6063</v>
      </c>
      <c r="I20" s="24">
        <v>0.13</v>
      </c>
      <c r="J20" s="30">
        <v>65</v>
      </c>
      <c r="K20" s="24">
        <f>H20*I20*J20</f>
        <v>51232.350000000006</v>
      </c>
    </row>
    <row r="21" spans="1:11" ht="23.25" customHeight="1">
      <c r="A21" s="8">
        <v>3</v>
      </c>
      <c r="B21" s="45" t="s">
        <v>22</v>
      </c>
      <c r="C21" s="45"/>
      <c r="D21" s="45"/>
      <c r="E21" s="45"/>
      <c r="F21" s="45"/>
      <c r="G21" s="20" t="s">
        <v>6</v>
      </c>
      <c r="H21" s="21">
        <f>H20</f>
        <v>6063</v>
      </c>
      <c r="I21" s="25">
        <v>0.6000000000000001</v>
      </c>
      <c r="J21" s="28" t="s">
        <v>23</v>
      </c>
      <c r="K21" s="24">
        <f>H21*I21*3</f>
        <v>10913.400000000001</v>
      </c>
    </row>
    <row r="22" spans="1:11" ht="23.25" customHeight="1">
      <c r="A22" s="8">
        <v>4</v>
      </c>
      <c r="B22" s="45" t="s">
        <v>24</v>
      </c>
      <c r="C22" s="45"/>
      <c r="D22" s="45"/>
      <c r="E22" s="45"/>
      <c r="F22" s="45"/>
      <c r="G22" s="20" t="s">
        <v>6</v>
      </c>
      <c r="H22" s="21">
        <f>H20</f>
        <v>6063</v>
      </c>
      <c r="I22" s="24">
        <v>0.48</v>
      </c>
      <c r="J22" s="30" t="s">
        <v>23</v>
      </c>
      <c r="K22" s="24">
        <f>H22*I22*3</f>
        <v>8730.72</v>
      </c>
    </row>
    <row r="23" spans="1:11" ht="23.25" customHeight="1">
      <c r="A23" s="8"/>
      <c r="B23" s="43" t="s">
        <v>25</v>
      </c>
      <c r="C23" s="43"/>
      <c r="D23" s="43"/>
      <c r="E23" s="43"/>
      <c r="F23" s="43"/>
      <c r="G23" s="20"/>
      <c r="H23" s="21"/>
      <c r="I23" s="25"/>
      <c r="J23" s="28"/>
      <c r="K23" s="24"/>
    </row>
    <row r="24" spans="1:11" ht="23.25" customHeight="1">
      <c r="A24" s="8">
        <v>1</v>
      </c>
      <c r="B24" s="44" t="s">
        <v>26</v>
      </c>
      <c r="C24" s="44"/>
      <c r="D24" s="44"/>
      <c r="E24" s="44"/>
      <c r="F24" s="44"/>
      <c r="G24" s="20" t="s">
        <v>6</v>
      </c>
      <c r="H24" s="21">
        <f>H19/2</f>
        <v>241.5</v>
      </c>
      <c r="I24" s="24">
        <v>3.85</v>
      </c>
      <c r="J24" s="27">
        <v>88</v>
      </c>
      <c r="K24" s="24"/>
    </row>
    <row r="25" spans="1:11" ht="23.25" customHeight="1">
      <c r="A25" s="8"/>
      <c r="B25" s="42" t="s">
        <v>36</v>
      </c>
      <c r="C25" s="42"/>
      <c r="D25" s="42"/>
      <c r="E25" s="42"/>
      <c r="F25" s="42"/>
      <c r="G25" s="20" t="s">
        <v>6</v>
      </c>
      <c r="H25" s="21">
        <v>550</v>
      </c>
      <c r="I25" s="21">
        <v>7.79</v>
      </c>
      <c r="J25" s="31">
        <v>5</v>
      </c>
      <c r="K25" s="24"/>
    </row>
    <row r="26" spans="1:11" ht="23.25" customHeight="1">
      <c r="A26" s="8"/>
      <c r="B26" s="42" t="s">
        <v>37</v>
      </c>
      <c r="C26" s="42"/>
      <c r="D26" s="42"/>
      <c r="E26" s="42"/>
      <c r="F26" s="42"/>
      <c r="G26" s="20" t="s">
        <v>6</v>
      </c>
      <c r="H26" s="21">
        <f>C9</f>
        <v>1281.7</v>
      </c>
      <c r="I26" s="24">
        <v>0.08</v>
      </c>
      <c r="J26" s="27">
        <v>12</v>
      </c>
      <c r="K26" s="24">
        <f>H26*I26*J26</f>
        <v>1230.432</v>
      </c>
    </row>
    <row r="27" spans="1:11" ht="23.25" customHeight="1">
      <c r="A27" s="8"/>
      <c r="B27" s="42" t="s">
        <v>39</v>
      </c>
      <c r="C27" s="42"/>
      <c r="D27" s="42"/>
      <c r="E27" s="42"/>
      <c r="F27" s="42"/>
      <c r="G27" s="20" t="s">
        <v>6</v>
      </c>
      <c r="H27" s="21">
        <f>C9</f>
        <v>1281.7</v>
      </c>
      <c r="I27" s="24">
        <v>0.04</v>
      </c>
      <c r="J27" s="27">
        <v>12</v>
      </c>
      <c r="K27" s="24">
        <f>H27*I27*J27</f>
        <v>615.216</v>
      </c>
    </row>
    <row r="28" spans="1:11" ht="23.25" customHeight="1">
      <c r="A28" s="8"/>
      <c r="B28" s="42" t="s">
        <v>41</v>
      </c>
      <c r="C28" s="42"/>
      <c r="D28" s="42"/>
      <c r="E28" s="42"/>
      <c r="F28" s="42"/>
      <c r="G28" s="20"/>
      <c r="H28" s="21"/>
      <c r="I28" s="24"/>
      <c r="J28" s="30"/>
      <c r="K28" s="36">
        <v>18000</v>
      </c>
    </row>
    <row r="29" spans="1:11" ht="23.25" customHeight="1">
      <c r="A29" s="20"/>
      <c r="B29" s="41" t="s">
        <v>42</v>
      </c>
      <c r="C29" s="41"/>
      <c r="D29" s="41"/>
      <c r="E29" s="41"/>
      <c r="F29" s="41"/>
      <c r="G29" s="20"/>
      <c r="H29" s="21"/>
      <c r="I29" s="33"/>
      <c r="J29" s="34"/>
      <c r="K29" s="35">
        <f>SUM(K14:K28)</f>
        <v>140618.91600000003</v>
      </c>
    </row>
    <row r="30" spans="1:11" ht="16.5" customHeight="1">
      <c r="A30" s="8"/>
      <c r="B30" s="41" t="s">
        <v>44</v>
      </c>
      <c r="C30" s="41"/>
      <c r="D30" s="41"/>
      <c r="E30" s="41"/>
      <c r="F30" s="41"/>
      <c r="G30" s="20"/>
      <c r="H30" s="21"/>
      <c r="I30" s="24"/>
      <c r="J30" s="30"/>
      <c r="K30" s="36">
        <v>18000</v>
      </c>
    </row>
    <row r="31" spans="1:11" ht="25.5" customHeight="1">
      <c r="A31" s="20"/>
      <c r="B31" s="41" t="s">
        <v>45</v>
      </c>
      <c r="C31" s="41"/>
      <c r="D31" s="41"/>
      <c r="E31" s="41"/>
      <c r="F31" s="41"/>
      <c r="G31" s="20"/>
      <c r="H31" s="21"/>
      <c r="I31" s="33"/>
      <c r="J31" s="34"/>
      <c r="K31" s="35">
        <f>K29+K30</f>
        <v>158618.91600000003</v>
      </c>
    </row>
    <row r="32" ht="25.5" customHeight="1">
      <c r="K32" s="39"/>
    </row>
    <row r="33" ht="18" customHeight="1"/>
  </sheetData>
  <sheetProtection selectLockedCells="1" selectUnlockedCells="1"/>
  <mergeCells count="25">
    <mergeCell ref="C2:H3"/>
    <mergeCell ref="A4:J4"/>
    <mergeCell ref="A6:K6"/>
    <mergeCell ref="A7:K7"/>
    <mergeCell ref="A8:G8"/>
    <mergeCell ref="A10:K10"/>
    <mergeCell ref="B12:F12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31:F31"/>
    <mergeCell ref="B25:F25"/>
    <mergeCell ref="B26:F26"/>
    <mergeCell ref="B27:F27"/>
    <mergeCell ref="B28:F28"/>
    <mergeCell ref="B29:F29"/>
    <mergeCell ref="B30:F30"/>
  </mergeCells>
  <printOptions/>
  <pageMargins left="0.7875" right="0" top="0.19652777777777777" bottom="0" header="0.5118055555555555" footer="0.5118055555555555"/>
  <pageSetup horizontalDpi="300" verticalDpi="300" orientation="portrait" paperSize="9" scale="80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4"/>
  </sheetPr>
  <dimension ref="A1:K2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3.7109375" style="0" customWidth="1"/>
  </cols>
  <sheetData>
    <row r="1" spans="3:11" ht="21">
      <c r="C1" s="1"/>
      <c r="D1" s="1"/>
      <c r="E1" s="1"/>
      <c r="F1" s="1"/>
      <c r="G1" s="1"/>
      <c r="H1" s="1"/>
      <c r="K1" s="2" t="s">
        <v>0</v>
      </c>
    </row>
    <row r="2" spans="3:8" ht="12">
      <c r="C2" s="47" t="s">
        <v>1</v>
      </c>
      <c r="D2" s="47"/>
      <c r="E2" s="47"/>
      <c r="F2" s="47"/>
      <c r="G2" s="47"/>
      <c r="H2" s="47"/>
    </row>
    <row r="3" spans="3:8" ht="12">
      <c r="C3" s="47"/>
      <c r="D3" s="47"/>
      <c r="E3" s="47"/>
      <c r="F3" s="47"/>
      <c r="G3" s="47"/>
      <c r="H3" s="47"/>
    </row>
    <row r="4" spans="1:10" ht="18">
      <c r="A4" s="48" t="s">
        <v>105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8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14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4.25">
      <c r="A7" s="49" t="s">
        <v>3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7" ht="14.25">
      <c r="A8" s="50" t="s">
        <v>90</v>
      </c>
      <c r="B8" s="50"/>
      <c r="C8" s="50"/>
      <c r="D8" s="50"/>
      <c r="E8" s="50"/>
      <c r="F8" s="50"/>
      <c r="G8" s="50"/>
    </row>
    <row r="9" spans="1:4" ht="14.25">
      <c r="A9" s="5" t="s">
        <v>5</v>
      </c>
      <c r="B9" s="6"/>
      <c r="C9" s="7">
        <v>21.6</v>
      </c>
      <c r="D9" s="6" t="s">
        <v>6</v>
      </c>
    </row>
    <row r="10" spans="1:11" ht="14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4.25" hidden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43.5">
      <c r="A12" s="8" t="s">
        <v>7</v>
      </c>
      <c r="B12" s="46" t="s">
        <v>8</v>
      </c>
      <c r="C12" s="46"/>
      <c r="D12" s="46"/>
      <c r="E12" s="46"/>
      <c r="F12" s="46"/>
      <c r="G12" s="8" t="s">
        <v>9</v>
      </c>
      <c r="H12" s="8" t="s">
        <v>10</v>
      </c>
      <c r="I12" s="9" t="s">
        <v>11</v>
      </c>
      <c r="J12" s="9" t="s">
        <v>12</v>
      </c>
      <c r="K12" s="10" t="s">
        <v>13</v>
      </c>
    </row>
    <row r="13" spans="1:11" ht="21">
      <c r="A13" s="11"/>
      <c r="B13" s="12" t="s">
        <v>14</v>
      </c>
      <c r="C13" s="13"/>
      <c r="D13" s="13"/>
      <c r="E13" s="13"/>
      <c r="F13" s="14"/>
      <c r="G13" s="15"/>
      <c r="H13" s="16"/>
      <c r="I13" s="17"/>
      <c r="J13" s="18"/>
      <c r="K13" s="19"/>
    </row>
    <row r="14" spans="1:11" ht="23.25" customHeight="1">
      <c r="A14" s="20"/>
      <c r="B14" s="42" t="s">
        <v>91</v>
      </c>
      <c r="C14" s="42"/>
      <c r="D14" s="42"/>
      <c r="E14" s="42"/>
      <c r="F14" s="42"/>
      <c r="G14" s="20"/>
      <c r="H14" s="21"/>
      <c r="I14" s="22"/>
      <c r="J14" s="29"/>
      <c r="K14" s="24"/>
    </row>
    <row r="15" spans="1:11" ht="23.25" customHeight="1">
      <c r="A15" s="8"/>
      <c r="B15" s="43" t="s">
        <v>19</v>
      </c>
      <c r="C15" s="43"/>
      <c r="D15" s="43"/>
      <c r="E15" s="43"/>
      <c r="F15" s="43"/>
      <c r="G15" s="20"/>
      <c r="H15" s="21"/>
      <c r="I15" s="22"/>
      <c r="J15" s="29"/>
      <c r="K15" s="24"/>
    </row>
    <row r="16" spans="1:11" ht="33.75" customHeight="1">
      <c r="A16" s="8">
        <v>1</v>
      </c>
      <c r="B16" s="44" t="s">
        <v>20</v>
      </c>
      <c r="C16" s="44"/>
      <c r="D16" s="44"/>
      <c r="E16" s="44"/>
      <c r="F16" s="44"/>
      <c r="G16" s="20" t="s">
        <v>6</v>
      </c>
      <c r="H16" s="21">
        <v>90</v>
      </c>
      <c r="I16" s="25">
        <v>0.19</v>
      </c>
      <c r="J16" s="26">
        <v>65</v>
      </c>
      <c r="K16" s="24">
        <f aca="true" t="shared" si="0" ref="K16:K23">H16*I16*J16</f>
        <v>1111.5</v>
      </c>
    </row>
    <row r="17" spans="1:11" ht="23.25" customHeight="1">
      <c r="A17" s="8">
        <v>2</v>
      </c>
      <c r="B17" s="44" t="s">
        <v>21</v>
      </c>
      <c r="C17" s="44"/>
      <c r="D17" s="44"/>
      <c r="E17" s="44"/>
      <c r="F17" s="44"/>
      <c r="G17" s="20" t="s">
        <v>6</v>
      </c>
      <c r="H17" s="21">
        <v>50</v>
      </c>
      <c r="I17" s="24">
        <v>0.13</v>
      </c>
      <c r="J17" s="30">
        <v>65</v>
      </c>
      <c r="K17" s="24">
        <f t="shared" si="0"/>
        <v>422.5</v>
      </c>
    </row>
    <row r="18" spans="1:11" ht="23.25" customHeight="1">
      <c r="A18" s="8">
        <v>3</v>
      </c>
      <c r="B18" s="45" t="s">
        <v>22</v>
      </c>
      <c r="C18" s="45"/>
      <c r="D18" s="45"/>
      <c r="E18" s="45"/>
      <c r="F18" s="45"/>
      <c r="G18" s="20" t="s">
        <v>6</v>
      </c>
      <c r="H18" s="21">
        <f>H17</f>
        <v>50</v>
      </c>
      <c r="I18" s="25"/>
      <c r="J18" s="40"/>
      <c r="K18" s="24">
        <f t="shared" si="0"/>
        <v>0</v>
      </c>
    </row>
    <row r="19" spans="1:11" ht="23.25" customHeight="1">
      <c r="A19" s="8">
        <v>4</v>
      </c>
      <c r="B19" s="45" t="s">
        <v>24</v>
      </c>
      <c r="C19" s="45"/>
      <c r="D19" s="45"/>
      <c r="E19" s="45"/>
      <c r="F19" s="45"/>
      <c r="G19" s="20" t="s">
        <v>6</v>
      </c>
      <c r="H19" s="21">
        <f>H17</f>
        <v>50</v>
      </c>
      <c r="I19" s="24"/>
      <c r="J19" s="30"/>
      <c r="K19" s="24">
        <f t="shared" si="0"/>
        <v>0</v>
      </c>
    </row>
    <row r="20" spans="1:11" ht="23.25" customHeight="1">
      <c r="A20" s="8"/>
      <c r="B20" s="43" t="s">
        <v>25</v>
      </c>
      <c r="C20" s="43"/>
      <c r="D20" s="43"/>
      <c r="E20" s="43"/>
      <c r="F20" s="43"/>
      <c r="G20" s="20"/>
      <c r="H20" s="21"/>
      <c r="I20" s="25"/>
      <c r="J20" s="40"/>
      <c r="K20" s="24">
        <f t="shared" si="0"/>
        <v>0</v>
      </c>
    </row>
    <row r="21" spans="1:11" ht="30.75" customHeight="1">
      <c r="A21" s="8">
        <v>1</v>
      </c>
      <c r="B21" s="44" t="s">
        <v>26</v>
      </c>
      <c r="C21" s="44"/>
      <c r="D21" s="44"/>
      <c r="E21" s="44"/>
      <c r="F21" s="44"/>
      <c r="G21" s="20" t="s">
        <v>6</v>
      </c>
      <c r="H21" s="21">
        <v>45</v>
      </c>
      <c r="I21" s="24">
        <v>3.85</v>
      </c>
      <c r="J21" s="27">
        <v>60</v>
      </c>
      <c r="K21" s="24">
        <f t="shared" si="0"/>
        <v>10395</v>
      </c>
    </row>
    <row r="22" spans="1:11" ht="23.25" customHeight="1">
      <c r="A22" s="8"/>
      <c r="B22" s="42" t="s">
        <v>37</v>
      </c>
      <c r="C22" s="42"/>
      <c r="D22" s="42"/>
      <c r="E22" s="42"/>
      <c r="F22" s="42"/>
      <c r="G22" s="20" t="s">
        <v>6</v>
      </c>
      <c r="H22" s="21">
        <f>C9</f>
        <v>21.6</v>
      </c>
      <c r="I22" s="24">
        <v>0.094</v>
      </c>
      <c r="J22" s="27">
        <v>12</v>
      </c>
      <c r="K22" s="24">
        <f t="shared" si="0"/>
        <v>24.364800000000002</v>
      </c>
    </row>
    <row r="23" spans="1:11" ht="23.25" customHeight="1">
      <c r="A23" s="8"/>
      <c r="B23" s="42" t="s">
        <v>39</v>
      </c>
      <c r="C23" s="42"/>
      <c r="D23" s="42"/>
      <c r="E23" s="42"/>
      <c r="F23" s="42"/>
      <c r="G23" s="20" t="s">
        <v>6</v>
      </c>
      <c r="H23" s="21">
        <f>C9</f>
        <v>21.6</v>
      </c>
      <c r="I23" s="24">
        <v>0.05</v>
      </c>
      <c r="J23" s="27">
        <v>12</v>
      </c>
      <c r="K23" s="24">
        <f t="shared" si="0"/>
        <v>12.96</v>
      </c>
    </row>
    <row r="24" spans="1:11" ht="23.25" customHeight="1">
      <c r="A24" s="8"/>
      <c r="B24" s="42" t="s">
        <v>41</v>
      </c>
      <c r="C24" s="42"/>
      <c r="D24" s="42"/>
      <c r="E24" s="42"/>
      <c r="F24" s="42"/>
      <c r="G24" s="20"/>
      <c r="H24" s="21"/>
      <c r="I24" s="24"/>
      <c r="J24" s="30"/>
      <c r="K24" s="36"/>
    </row>
    <row r="25" spans="1:11" ht="23.25" customHeight="1">
      <c r="A25" s="20"/>
      <c r="B25" s="41" t="s">
        <v>45</v>
      </c>
      <c r="C25" s="41"/>
      <c r="D25" s="41"/>
      <c r="E25" s="41"/>
      <c r="F25" s="41"/>
      <c r="G25" s="20"/>
      <c r="H25" s="21"/>
      <c r="I25" s="33"/>
      <c r="J25" s="34"/>
      <c r="K25" s="35">
        <f>SUM(K14:K24)</f>
        <v>11966.324799999999</v>
      </c>
    </row>
    <row r="26" ht="12.75" customHeight="1">
      <c r="K26" s="39"/>
    </row>
  </sheetData>
  <sheetProtection selectLockedCells="1" selectUnlockedCells="1"/>
  <mergeCells count="19">
    <mergeCell ref="C2:H3"/>
    <mergeCell ref="A4:J4"/>
    <mergeCell ref="A6:K6"/>
    <mergeCell ref="A7:K7"/>
    <mergeCell ref="A8:G8"/>
    <mergeCell ref="A10:K10"/>
    <mergeCell ref="B12:F12"/>
    <mergeCell ref="B14:F14"/>
    <mergeCell ref="B15:F15"/>
    <mergeCell ref="B16:F16"/>
    <mergeCell ref="B17:F17"/>
    <mergeCell ref="B18:F18"/>
    <mergeCell ref="B25:F25"/>
    <mergeCell ref="B19:F19"/>
    <mergeCell ref="B20:F20"/>
    <mergeCell ref="B21:F21"/>
    <mergeCell ref="B22:F22"/>
    <mergeCell ref="B23:F23"/>
    <mergeCell ref="B24:F24"/>
  </mergeCells>
  <printOptions/>
  <pageMargins left="0.8270833333333333" right="0" top="0.19652777777777777" bottom="0" header="0.5118055555555555" footer="0.5118055555555555"/>
  <pageSetup horizontalDpi="300" verticalDpi="300" orientation="portrait" paperSize="9" scale="80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50"/>
  </sheetPr>
  <dimension ref="A1:L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1" ht="21">
      <c r="C1" s="1"/>
      <c r="D1" s="1"/>
      <c r="E1" s="1"/>
      <c r="F1" s="1"/>
      <c r="G1" s="1"/>
      <c r="H1" s="1"/>
      <c r="K1" s="2" t="s">
        <v>0</v>
      </c>
    </row>
    <row r="2" spans="3:12" ht="21">
      <c r="C2" s="1"/>
      <c r="D2" s="1"/>
      <c r="E2" s="1"/>
      <c r="F2" s="1"/>
      <c r="G2" s="37"/>
      <c r="H2" s="37"/>
      <c r="I2" s="38"/>
      <c r="J2" s="38"/>
      <c r="K2" s="38"/>
      <c r="L2" s="38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92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3905.42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5.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313.2</v>
      </c>
      <c r="I15" s="22">
        <v>1.09</v>
      </c>
      <c r="J15" s="23">
        <v>204</v>
      </c>
      <c r="K15" s="24">
        <f>H15*I15*J15</f>
        <v>69643.152</v>
      </c>
    </row>
    <row r="16" spans="1:11" ht="25.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313.2</v>
      </c>
      <c r="I16" s="25">
        <v>1.34</v>
      </c>
      <c r="J16" s="26">
        <v>48</v>
      </c>
      <c r="K16" s="24">
        <f>H16*I16*J16</f>
        <v>20145.023999999998</v>
      </c>
    </row>
    <row r="17" spans="1:11" ht="25.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313.2</v>
      </c>
      <c r="I17" s="24">
        <v>1.87</v>
      </c>
      <c r="J17" s="27">
        <v>12</v>
      </c>
      <c r="K17" s="24">
        <f>H17*I17*J17</f>
        <v>7028.208</v>
      </c>
    </row>
    <row r="18" spans="1:11" ht="25.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5.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5.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528</v>
      </c>
      <c r="I20" s="25">
        <v>0.19</v>
      </c>
      <c r="J20" s="26">
        <v>155</v>
      </c>
      <c r="K20" s="24">
        <f>H20*I20*J20</f>
        <v>15549.6</v>
      </c>
    </row>
    <row r="21" spans="1:11" ht="25.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836</v>
      </c>
      <c r="I21" s="24">
        <v>0.13</v>
      </c>
      <c r="J21" s="30">
        <v>65</v>
      </c>
      <c r="K21" s="24">
        <f>H21*I21*J21</f>
        <v>7064.200000000001</v>
      </c>
    </row>
    <row r="22" spans="1:11" ht="25.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836</v>
      </c>
      <c r="I22" s="25">
        <v>0.6000000000000001</v>
      </c>
      <c r="J22" s="28" t="s">
        <v>23</v>
      </c>
      <c r="K22" s="24">
        <f>H22*I22*3</f>
        <v>1504.8000000000002</v>
      </c>
    </row>
    <row r="23" spans="1:11" ht="25.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836</v>
      </c>
      <c r="I23" s="24">
        <v>0.48</v>
      </c>
      <c r="J23" s="30" t="s">
        <v>23</v>
      </c>
      <c r="K23" s="24">
        <f>H23*I23*3</f>
        <v>1203.84</v>
      </c>
    </row>
    <row r="24" spans="1:11" ht="25.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5.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264</v>
      </c>
      <c r="I25" s="24">
        <v>3.85</v>
      </c>
      <c r="J25" s="27">
        <v>88</v>
      </c>
      <c r="K25" s="24">
        <f>H25*I25*J25</f>
        <v>89443.2</v>
      </c>
    </row>
    <row r="26" spans="1:11" ht="25.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5.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5.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5.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42.12</v>
      </c>
      <c r="I29" s="20">
        <v>0.07</v>
      </c>
      <c r="J29" s="20">
        <v>248</v>
      </c>
      <c r="K29" s="24">
        <f>H29*I29*J29</f>
        <v>731.2031999999999</v>
      </c>
    </row>
    <row r="30" spans="1:11" ht="25.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42.12</v>
      </c>
      <c r="I30" s="21">
        <v>0.97</v>
      </c>
      <c r="J30" s="31">
        <v>35</v>
      </c>
      <c r="K30" s="24">
        <f>H30*I30*J30</f>
        <v>1429.9739999999997</v>
      </c>
    </row>
    <row r="31" spans="1:11" ht="25.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54</v>
      </c>
      <c r="I31" s="21">
        <v>3.15</v>
      </c>
      <c r="J31" s="31">
        <v>35</v>
      </c>
      <c r="K31" s="24">
        <f>H31*I31*J31</f>
        <v>5953.5</v>
      </c>
    </row>
    <row r="32" spans="1:11" ht="25.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579.6</v>
      </c>
      <c r="I32" s="21">
        <v>7.79</v>
      </c>
      <c r="J32" s="31">
        <v>5</v>
      </c>
      <c r="K32" s="24">
        <f>H32*I32*J32</f>
        <v>22575.42</v>
      </c>
    </row>
    <row r="33" spans="1:11" ht="28.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3905.42</v>
      </c>
      <c r="I33" s="24">
        <v>0.08</v>
      </c>
      <c r="J33" s="27">
        <v>12</v>
      </c>
      <c r="K33" s="24"/>
    </row>
    <row r="34" spans="1:11" ht="35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3905.42</v>
      </c>
      <c r="I34" s="24">
        <v>0.04</v>
      </c>
      <c r="J34" s="27">
        <v>12</v>
      </c>
      <c r="K34" s="24"/>
    </row>
    <row r="35" spans="1:11" ht="27.7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37.5" customHeight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246462.28119999997</v>
      </c>
    </row>
    <row r="37" spans="1:11" ht="28.5" customHeight="1">
      <c r="A37" s="8"/>
      <c r="B37" s="42" t="s">
        <v>43</v>
      </c>
      <c r="C37" s="42"/>
      <c r="D37" s="42"/>
      <c r="E37" s="42"/>
      <c r="F37" s="42"/>
      <c r="G37" s="20" t="s">
        <v>6</v>
      </c>
      <c r="H37" s="21">
        <f>C13</f>
        <v>0</v>
      </c>
      <c r="I37" s="24"/>
      <c r="J37" s="27">
        <v>12</v>
      </c>
      <c r="K37" s="24"/>
    </row>
    <row r="38" spans="1:11" ht="22.5" customHeight="1">
      <c r="A38" s="8"/>
      <c r="B38" s="42" t="s">
        <v>44</v>
      </c>
      <c r="C38" s="42"/>
      <c r="D38" s="42"/>
      <c r="E38" s="42"/>
      <c r="F38" s="42"/>
      <c r="G38" s="20"/>
      <c r="H38" s="21"/>
      <c r="I38" s="24"/>
      <c r="J38" s="30">
        <v>12</v>
      </c>
      <c r="K38" s="32"/>
    </row>
    <row r="39" spans="1:11" ht="24.75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f>K36+K37+K38</f>
        <v>246462.28119999997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659722222222223" right="0" top="0.19652777777777777" bottom="0" header="0.5118055555555555" footer="0.5118055555555555"/>
  <pageSetup horizontalDpi="300" verticalDpi="300" orientation="portrait" paperSize="9" scale="80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50"/>
  </sheetPr>
  <dimension ref="A1:L39"/>
  <sheetViews>
    <sheetView zoomScalePageLayoutView="0" workbookViewId="0" topLeftCell="A4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12" ht="21">
      <c r="C2" s="1"/>
      <c r="D2" s="1"/>
      <c r="E2" s="1"/>
      <c r="F2" s="1"/>
      <c r="G2" s="37"/>
      <c r="H2" s="37"/>
      <c r="I2" s="38"/>
      <c r="J2" s="38"/>
      <c r="K2" s="38"/>
      <c r="L2" s="38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93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7606.7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5.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626.4</v>
      </c>
      <c r="I15" s="22">
        <v>1.09</v>
      </c>
      <c r="J15" s="23">
        <v>204</v>
      </c>
      <c r="K15" s="24">
        <f>H15*I15*J15</f>
        <v>139286.304</v>
      </c>
    </row>
    <row r="16" spans="1:11" ht="25.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626.4</v>
      </c>
      <c r="I16" s="25">
        <v>1.34</v>
      </c>
      <c r="J16" s="26">
        <v>48</v>
      </c>
      <c r="K16" s="24">
        <f>H16*I16*J16</f>
        <v>40290.047999999995</v>
      </c>
    </row>
    <row r="17" spans="1:11" ht="25.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626.4</v>
      </c>
      <c r="I17" s="24">
        <v>1.87</v>
      </c>
      <c r="J17" s="27">
        <v>12</v>
      </c>
      <c r="K17" s="24">
        <f>H17*I17*J17</f>
        <v>14056.416</v>
      </c>
    </row>
    <row r="18" spans="1:11" ht="25.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5.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5.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1028</v>
      </c>
      <c r="I20" s="25">
        <v>0.19</v>
      </c>
      <c r="J20" s="26">
        <v>155</v>
      </c>
      <c r="K20" s="24">
        <f>H20*I20*J20</f>
        <v>30274.6</v>
      </c>
    </row>
    <row r="21" spans="1:11" ht="25.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2882</v>
      </c>
      <c r="I21" s="24">
        <v>0.13</v>
      </c>
      <c r="J21" s="30">
        <v>65</v>
      </c>
      <c r="K21" s="24">
        <f>H21*I21*J21</f>
        <v>24352.9</v>
      </c>
    </row>
    <row r="22" spans="1:11" ht="25.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2882</v>
      </c>
      <c r="I22" s="25">
        <v>0.6000000000000001</v>
      </c>
      <c r="J22" s="28" t="s">
        <v>23</v>
      </c>
      <c r="K22" s="24">
        <f>H22*I22*3</f>
        <v>5187.6</v>
      </c>
    </row>
    <row r="23" spans="1:11" ht="25.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2882</v>
      </c>
      <c r="I23" s="24">
        <v>0.48</v>
      </c>
      <c r="J23" s="30" t="s">
        <v>23</v>
      </c>
      <c r="K23" s="24">
        <f>H23*I23*3</f>
        <v>4150.08</v>
      </c>
    </row>
    <row r="24" spans="1:11" ht="25.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5.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514</v>
      </c>
      <c r="I25" s="24">
        <v>3.85</v>
      </c>
      <c r="J25" s="27">
        <v>88</v>
      </c>
      <c r="K25" s="24">
        <f>H25*I25*J25</f>
        <v>174143.2</v>
      </c>
    </row>
    <row r="26" spans="1:11" ht="25.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5.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108</v>
      </c>
      <c r="I27" s="20">
        <v>4.12</v>
      </c>
      <c r="J27" s="20">
        <v>12</v>
      </c>
      <c r="K27" s="24">
        <f>H27*I27*12</f>
        <v>5339.52</v>
      </c>
    </row>
    <row r="28" spans="1:11" ht="25.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28</v>
      </c>
      <c r="I28" s="20">
        <v>9.05</v>
      </c>
      <c r="J28" s="20">
        <v>12</v>
      </c>
      <c r="K28" s="24">
        <f>H28*I28*12</f>
        <v>3040.8</v>
      </c>
    </row>
    <row r="29" spans="1:11" ht="25.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84.24</v>
      </c>
      <c r="I29" s="20">
        <v>0.07</v>
      </c>
      <c r="J29" s="20">
        <v>248</v>
      </c>
      <c r="K29" s="24">
        <f>H29*I29*J29</f>
        <v>1462.4063999999998</v>
      </c>
    </row>
    <row r="30" spans="1:11" ht="25.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84.24</v>
      </c>
      <c r="I30" s="21">
        <v>0.97</v>
      </c>
      <c r="J30" s="31">
        <v>35</v>
      </c>
      <c r="K30" s="24">
        <f>H30*I30*J30</f>
        <v>2859.9479999999994</v>
      </c>
    </row>
    <row r="31" spans="1:11" ht="25.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108</v>
      </c>
      <c r="I31" s="21">
        <v>3.15</v>
      </c>
      <c r="J31" s="31">
        <v>35</v>
      </c>
      <c r="K31" s="24">
        <f>H31*I31*J31</f>
        <v>11907</v>
      </c>
    </row>
    <row r="32" spans="1:11" ht="25.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1154.9</v>
      </c>
      <c r="I32" s="21">
        <v>7.79</v>
      </c>
      <c r="J32" s="31">
        <v>5</v>
      </c>
      <c r="K32" s="24">
        <f>H32*I32*J32</f>
        <v>44983.355</v>
      </c>
    </row>
    <row r="33" spans="1:11" ht="28.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7606.7</v>
      </c>
      <c r="I33" s="24">
        <v>0.08</v>
      </c>
      <c r="J33" s="27">
        <v>12</v>
      </c>
      <c r="K33" s="24"/>
    </row>
    <row r="34" spans="1:11" ht="35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7606.7</v>
      </c>
      <c r="I34" s="24">
        <v>0.04</v>
      </c>
      <c r="J34" s="27">
        <v>12</v>
      </c>
      <c r="K34" s="24"/>
    </row>
    <row r="35" spans="1:11" ht="27.7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37.5" customHeight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501334.1774</v>
      </c>
    </row>
    <row r="37" spans="1:11" ht="28.5" customHeight="1">
      <c r="A37" s="8"/>
      <c r="B37" s="42" t="s">
        <v>43</v>
      </c>
      <c r="C37" s="42"/>
      <c r="D37" s="42"/>
      <c r="E37" s="42"/>
      <c r="F37" s="42"/>
      <c r="G37" s="20" t="s">
        <v>6</v>
      </c>
      <c r="H37" s="21">
        <f>C13</f>
        <v>0</v>
      </c>
      <c r="I37" s="24"/>
      <c r="J37" s="27">
        <v>12</v>
      </c>
      <c r="K37" s="24"/>
    </row>
    <row r="38" spans="1:11" ht="22.5" customHeight="1">
      <c r="A38" s="8"/>
      <c r="B38" s="42" t="s">
        <v>44</v>
      </c>
      <c r="C38" s="42"/>
      <c r="D38" s="42"/>
      <c r="E38" s="42"/>
      <c r="F38" s="42"/>
      <c r="G38" s="20"/>
      <c r="H38" s="21"/>
      <c r="I38" s="24"/>
      <c r="J38" s="30">
        <v>12</v>
      </c>
      <c r="K38" s="32"/>
    </row>
    <row r="39" spans="1:11" ht="24.75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f>K36+K37+K38</f>
        <v>501334.1774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270833333333333" right="0" top="0.19652777777777777" bottom="0" header="0.5118055555555555" footer="0.5118055555555555"/>
  <pageSetup horizontalDpi="300" verticalDpi="300" orientation="portrait" paperSize="9" scale="80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15"/>
  </sheetPr>
  <dimension ref="A1:K3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3.71093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12">
      <c r="C2" s="47" t="s">
        <v>1</v>
      </c>
      <c r="D2" s="47"/>
      <c r="E2" s="47"/>
      <c r="F2" s="47"/>
      <c r="G2" s="47"/>
      <c r="H2" s="47"/>
    </row>
    <row r="3" spans="3:8" ht="12">
      <c r="C3" s="47"/>
      <c r="D3" s="47"/>
      <c r="E3" s="47"/>
      <c r="F3" s="47"/>
      <c r="G3" s="47"/>
      <c r="H3" s="47"/>
    </row>
    <row r="4" spans="1:10" ht="18">
      <c r="A4" s="48" t="s">
        <v>105</v>
      </c>
      <c r="B4" s="48"/>
      <c r="C4" s="48"/>
      <c r="D4" s="48"/>
      <c r="E4" s="48"/>
      <c r="F4" s="48"/>
      <c r="G4" s="48"/>
      <c r="H4" s="48"/>
      <c r="I4" s="48"/>
      <c r="J4" s="48"/>
    </row>
    <row r="6" spans="1:11" ht="14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4.25">
      <c r="A7" s="49" t="s">
        <v>3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7" ht="14.25">
      <c r="A8" s="50" t="s">
        <v>94</v>
      </c>
      <c r="B8" s="50"/>
      <c r="C8" s="50"/>
      <c r="D8" s="50"/>
      <c r="E8" s="50"/>
      <c r="F8" s="50"/>
      <c r="G8" s="50"/>
    </row>
    <row r="9" spans="1:4" ht="14.25">
      <c r="A9" s="5" t="s">
        <v>5</v>
      </c>
      <c r="B9" s="6"/>
      <c r="C9" s="7">
        <v>3071.39</v>
      </c>
      <c r="D9" s="6" t="s">
        <v>6</v>
      </c>
    </row>
    <row r="10" spans="1:11" ht="14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4.25" hidden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43.5">
      <c r="A12" s="8" t="s">
        <v>7</v>
      </c>
      <c r="B12" s="46" t="s">
        <v>8</v>
      </c>
      <c r="C12" s="46"/>
      <c r="D12" s="46"/>
      <c r="E12" s="46"/>
      <c r="F12" s="46"/>
      <c r="G12" s="8" t="s">
        <v>9</v>
      </c>
      <c r="H12" s="8" t="s">
        <v>10</v>
      </c>
      <c r="I12" s="9" t="s">
        <v>11</v>
      </c>
      <c r="J12" s="9" t="s">
        <v>12</v>
      </c>
      <c r="K12" s="10" t="s">
        <v>13</v>
      </c>
    </row>
    <row r="13" spans="1:11" ht="21">
      <c r="A13" s="11"/>
      <c r="B13" s="12" t="s">
        <v>14</v>
      </c>
      <c r="C13" s="13"/>
      <c r="D13" s="13"/>
      <c r="E13" s="13"/>
      <c r="F13" s="14"/>
      <c r="G13" s="15"/>
      <c r="H13" s="16"/>
      <c r="I13" s="17"/>
      <c r="J13" s="18"/>
      <c r="K13" s="19"/>
    </row>
    <row r="14" spans="1:11" ht="24" customHeight="1">
      <c r="A14" s="8">
        <v>1</v>
      </c>
      <c r="B14" s="43" t="s">
        <v>15</v>
      </c>
      <c r="C14" s="43"/>
      <c r="D14" s="43"/>
      <c r="E14" s="43"/>
      <c r="F14" s="43"/>
      <c r="G14" s="20" t="s">
        <v>6</v>
      </c>
      <c r="H14" s="21">
        <v>318</v>
      </c>
      <c r="I14" s="22">
        <v>1.09</v>
      </c>
      <c r="J14" s="23">
        <v>204</v>
      </c>
      <c r="K14" s="24">
        <f>H14*I14*J14</f>
        <v>70710.48</v>
      </c>
    </row>
    <row r="15" spans="1:11" ht="24" customHeight="1">
      <c r="A15" s="15">
        <v>2</v>
      </c>
      <c r="B15" s="45" t="s">
        <v>16</v>
      </c>
      <c r="C15" s="45"/>
      <c r="D15" s="45"/>
      <c r="E15" s="45"/>
      <c r="F15" s="45"/>
      <c r="G15" s="20" t="s">
        <v>6</v>
      </c>
      <c r="H15" s="21">
        <f>H14</f>
        <v>318</v>
      </c>
      <c r="I15" s="25">
        <v>1.34</v>
      </c>
      <c r="J15" s="26">
        <v>48</v>
      </c>
      <c r="K15" s="24">
        <f>H15*I15*J15</f>
        <v>20453.760000000002</v>
      </c>
    </row>
    <row r="16" spans="1:11" ht="24" customHeight="1">
      <c r="A16" s="15">
        <v>3</v>
      </c>
      <c r="B16" s="45" t="s">
        <v>17</v>
      </c>
      <c r="C16" s="45"/>
      <c r="D16" s="45"/>
      <c r="E16" s="45"/>
      <c r="F16" s="45"/>
      <c r="G16" s="20" t="s">
        <v>6</v>
      </c>
      <c r="H16" s="21">
        <f>H14</f>
        <v>318</v>
      </c>
      <c r="I16" s="24">
        <v>1.87</v>
      </c>
      <c r="J16" s="27">
        <v>12</v>
      </c>
      <c r="K16" s="24">
        <f>H16*I16*J16</f>
        <v>7135.920000000001</v>
      </c>
    </row>
    <row r="17" spans="1:11" ht="24" customHeight="1">
      <c r="A17" s="20"/>
      <c r="B17" s="42" t="s">
        <v>18</v>
      </c>
      <c r="C17" s="42"/>
      <c r="D17" s="42"/>
      <c r="E17" s="42"/>
      <c r="F17" s="42"/>
      <c r="G17" s="20"/>
      <c r="H17" s="21"/>
      <c r="I17" s="25"/>
      <c r="J17" s="40"/>
      <c r="K17" s="24"/>
    </row>
    <row r="18" spans="1:11" ht="24" customHeight="1">
      <c r="A18" s="8"/>
      <c r="B18" s="43" t="s">
        <v>19</v>
      </c>
      <c r="C18" s="43"/>
      <c r="D18" s="43"/>
      <c r="E18" s="43"/>
      <c r="F18" s="43"/>
      <c r="G18" s="20"/>
      <c r="H18" s="21"/>
      <c r="I18" s="22"/>
      <c r="J18" s="29"/>
      <c r="K18" s="24"/>
    </row>
    <row r="19" spans="1:11" ht="24" customHeight="1">
      <c r="A19" s="8">
        <v>1</v>
      </c>
      <c r="B19" s="44" t="s">
        <v>20</v>
      </c>
      <c r="C19" s="44"/>
      <c r="D19" s="44"/>
      <c r="E19" s="44"/>
      <c r="F19" s="44"/>
      <c r="G19" s="20" t="s">
        <v>6</v>
      </c>
      <c r="H19" s="21">
        <v>587</v>
      </c>
      <c r="I19" s="25">
        <v>0.19</v>
      </c>
      <c r="J19" s="26">
        <v>155</v>
      </c>
      <c r="K19" s="24">
        <f>H19*I19*J19</f>
        <v>17287.15</v>
      </c>
    </row>
    <row r="20" spans="1:11" ht="24" customHeight="1">
      <c r="A20" s="8">
        <v>2</v>
      </c>
      <c r="B20" s="44" t="s">
        <v>21</v>
      </c>
      <c r="C20" s="44"/>
      <c r="D20" s="44"/>
      <c r="E20" s="44"/>
      <c r="F20" s="44"/>
      <c r="G20" s="20" t="s">
        <v>6</v>
      </c>
      <c r="H20" s="21">
        <v>2272</v>
      </c>
      <c r="I20" s="24">
        <v>0.13</v>
      </c>
      <c r="J20" s="30">
        <v>65</v>
      </c>
      <c r="K20" s="24">
        <f>H20*I20*J20</f>
        <v>19198.4</v>
      </c>
    </row>
    <row r="21" spans="1:11" ht="24" customHeight="1">
      <c r="A21" s="8">
        <v>3</v>
      </c>
      <c r="B21" s="45" t="s">
        <v>22</v>
      </c>
      <c r="C21" s="45"/>
      <c r="D21" s="45"/>
      <c r="E21" s="45"/>
      <c r="F21" s="45"/>
      <c r="G21" s="20" t="s">
        <v>6</v>
      </c>
      <c r="H21" s="21">
        <f>H20</f>
        <v>2272</v>
      </c>
      <c r="I21" s="25">
        <v>0.6000000000000001</v>
      </c>
      <c r="J21" s="40" t="s">
        <v>23</v>
      </c>
      <c r="K21" s="24">
        <f>H21*I21*3</f>
        <v>4089.600000000001</v>
      </c>
    </row>
    <row r="22" spans="1:11" ht="24" customHeight="1">
      <c r="A22" s="8">
        <v>4</v>
      </c>
      <c r="B22" s="45" t="s">
        <v>24</v>
      </c>
      <c r="C22" s="45"/>
      <c r="D22" s="45"/>
      <c r="E22" s="45"/>
      <c r="F22" s="45"/>
      <c r="G22" s="20" t="s">
        <v>6</v>
      </c>
      <c r="H22" s="21">
        <f>H20</f>
        <v>2272</v>
      </c>
      <c r="I22" s="24">
        <v>0.48</v>
      </c>
      <c r="J22" s="30" t="s">
        <v>23</v>
      </c>
      <c r="K22" s="24">
        <f>H22*I22*3</f>
        <v>3271.68</v>
      </c>
    </row>
    <row r="23" spans="1:11" ht="24" customHeight="1">
      <c r="A23" s="8"/>
      <c r="B23" s="43" t="s">
        <v>25</v>
      </c>
      <c r="C23" s="43"/>
      <c r="D23" s="43"/>
      <c r="E23" s="43"/>
      <c r="F23" s="43"/>
      <c r="G23" s="20"/>
      <c r="H23" s="21"/>
      <c r="I23" s="25"/>
      <c r="J23" s="40"/>
      <c r="K23" s="24"/>
    </row>
    <row r="24" spans="1:11" ht="24" customHeight="1">
      <c r="A24" s="8">
        <v>1</v>
      </c>
      <c r="B24" s="44" t="s">
        <v>26</v>
      </c>
      <c r="C24" s="44"/>
      <c r="D24" s="44"/>
      <c r="E24" s="44"/>
      <c r="F24" s="44"/>
      <c r="G24" s="20" t="s">
        <v>6</v>
      </c>
      <c r="H24" s="21">
        <f>H19/2</f>
        <v>293.5</v>
      </c>
      <c r="I24" s="24">
        <v>3.85</v>
      </c>
      <c r="J24" s="27">
        <v>88</v>
      </c>
      <c r="K24" s="24"/>
    </row>
    <row r="25" spans="1:11" ht="24" customHeight="1">
      <c r="A25" s="8"/>
      <c r="B25" s="42" t="s">
        <v>36</v>
      </c>
      <c r="C25" s="42"/>
      <c r="D25" s="42"/>
      <c r="E25" s="42"/>
      <c r="F25" s="42"/>
      <c r="G25" s="20" t="s">
        <v>6</v>
      </c>
      <c r="H25" s="21">
        <v>814.2</v>
      </c>
      <c r="I25" s="21">
        <v>7.79</v>
      </c>
      <c r="J25" s="31">
        <v>5</v>
      </c>
      <c r="K25" s="24"/>
    </row>
    <row r="26" spans="1:11" ht="24" customHeight="1">
      <c r="A26" s="8"/>
      <c r="B26" s="42" t="s">
        <v>37</v>
      </c>
      <c r="C26" s="42"/>
      <c r="D26" s="42"/>
      <c r="E26" s="42"/>
      <c r="F26" s="42"/>
      <c r="G26" s="20" t="s">
        <v>6</v>
      </c>
      <c r="H26" s="21">
        <f>C9</f>
        <v>3071.39</v>
      </c>
      <c r="I26" s="24">
        <v>0.08</v>
      </c>
      <c r="J26" s="27">
        <v>12</v>
      </c>
      <c r="K26" s="24">
        <f>H26*I26*J26</f>
        <v>2948.5344</v>
      </c>
    </row>
    <row r="27" spans="1:11" ht="24" customHeight="1">
      <c r="A27" s="8"/>
      <c r="B27" s="42" t="s">
        <v>39</v>
      </c>
      <c r="C27" s="42"/>
      <c r="D27" s="42"/>
      <c r="E27" s="42"/>
      <c r="F27" s="42"/>
      <c r="G27" s="20" t="s">
        <v>6</v>
      </c>
      <c r="H27" s="21">
        <f>C9</f>
        <v>3071.39</v>
      </c>
      <c r="I27" s="24">
        <v>0.04</v>
      </c>
      <c r="J27" s="27">
        <v>12</v>
      </c>
      <c r="K27" s="24">
        <f>H27*I27*J27</f>
        <v>1474.2672</v>
      </c>
    </row>
    <row r="28" spans="1:11" ht="24" customHeight="1">
      <c r="A28" s="8"/>
      <c r="B28" s="42" t="s">
        <v>41</v>
      </c>
      <c r="C28" s="42"/>
      <c r="D28" s="42"/>
      <c r="E28" s="42"/>
      <c r="F28" s="42"/>
      <c r="G28" s="20"/>
      <c r="H28" s="21"/>
      <c r="I28" s="24"/>
      <c r="J28" s="30"/>
      <c r="K28" s="36">
        <v>18000</v>
      </c>
    </row>
    <row r="29" spans="1:11" ht="24" customHeight="1">
      <c r="A29" s="20"/>
      <c r="B29" s="41" t="s">
        <v>42</v>
      </c>
      <c r="C29" s="41"/>
      <c r="D29" s="41"/>
      <c r="E29" s="41"/>
      <c r="F29" s="41"/>
      <c r="G29" s="20"/>
      <c r="H29" s="21"/>
      <c r="I29" s="33"/>
      <c r="J29" s="34"/>
      <c r="K29" s="35">
        <f>SUM(K14:K28)</f>
        <v>164569.7916</v>
      </c>
    </row>
    <row r="30" spans="1:11" ht="15">
      <c r="A30" s="8"/>
      <c r="B30" s="41" t="s">
        <v>44</v>
      </c>
      <c r="C30" s="41"/>
      <c r="D30" s="41"/>
      <c r="E30" s="41"/>
      <c r="F30" s="41"/>
      <c r="G30" s="20"/>
      <c r="H30" s="21"/>
      <c r="I30" s="24"/>
      <c r="J30" s="30"/>
      <c r="K30" s="36">
        <v>18000</v>
      </c>
    </row>
    <row r="31" spans="1:11" ht="25.5" customHeight="1">
      <c r="A31" s="20"/>
      <c r="B31" s="41" t="s">
        <v>45</v>
      </c>
      <c r="C31" s="41"/>
      <c r="D31" s="41"/>
      <c r="E31" s="41"/>
      <c r="F31" s="41"/>
      <c r="G31" s="20"/>
      <c r="H31" s="21"/>
      <c r="I31" s="33"/>
      <c r="J31" s="34"/>
      <c r="K31" s="35">
        <f>K29+K30</f>
        <v>182569.7916</v>
      </c>
    </row>
    <row r="32" ht="25.5" customHeight="1">
      <c r="K32" s="39"/>
    </row>
  </sheetData>
  <sheetProtection selectLockedCells="1" selectUnlockedCells="1"/>
  <mergeCells count="25">
    <mergeCell ref="C2:H3"/>
    <mergeCell ref="A4:J4"/>
    <mergeCell ref="A6:K6"/>
    <mergeCell ref="A7:K7"/>
    <mergeCell ref="A8:G8"/>
    <mergeCell ref="A10:K10"/>
    <mergeCell ref="B12:F12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31:F31"/>
    <mergeCell ref="B25:F25"/>
    <mergeCell ref="B26:F26"/>
    <mergeCell ref="B27:F27"/>
    <mergeCell ref="B28:F28"/>
    <mergeCell ref="B29:F29"/>
    <mergeCell ref="B30:F30"/>
  </mergeCells>
  <printOptions/>
  <pageMargins left="0.8270833333333333" right="0" top="0.19652777777777777" bottom="0" header="0.5118055555555555" footer="0.5118055555555555"/>
  <pageSetup horizontalDpi="300" verticalDpi="300" orientation="portrait" paperSize="9" scale="80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50"/>
  </sheetPr>
  <dimension ref="A1:L39"/>
  <sheetViews>
    <sheetView zoomScalePageLayoutView="0" workbookViewId="0" topLeftCell="A5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12" ht="21">
      <c r="C2" s="1"/>
      <c r="D2" s="1"/>
      <c r="E2" s="1"/>
      <c r="F2" s="1"/>
      <c r="G2" s="37"/>
      <c r="H2" s="37"/>
      <c r="I2" s="38"/>
      <c r="J2" s="38"/>
      <c r="K2" s="38"/>
      <c r="L2" s="38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95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7544.26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5.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626.4</v>
      </c>
      <c r="I15" s="22">
        <v>1.09</v>
      </c>
      <c r="J15" s="23">
        <v>204</v>
      </c>
      <c r="K15" s="24">
        <f>H15*I15*J15</f>
        <v>139286.304</v>
      </c>
    </row>
    <row r="16" spans="1:11" ht="25.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626.4</v>
      </c>
      <c r="I16" s="25">
        <v>1.34</v>
      </c>
      <c r="J16" s="26">
        <v>48</v>
      </c>
      <c r="K16" s="24">
        <f>H16*I16*J16</f>
        <v>40290.047999999995</v>
      </c>
    </row>
    <row r="17" spans="1:11" ht="25.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626.4</v>
      </c>
      <c r="I17" s="24">
        <v>1.87</v>
      </c>
      <c r="J17" s="27">
        <v>12</v>
      </c>
      <c r="K17" s="24">
        <f>H17*I17*J17</f>
        <v>14056.416</v>
      </c>
    </row>
    <row r="18" spans="1:11" ht="25.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5.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5.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919</v>
      </c>
      <c r="I20" s="25">
        <v>0.19</v>
      </c>
      <c r="J20" s="26">
        <v>155</v>
      </c>
      <c r="K20" s="24">
        <f>H20*I20*J20</f>
        <v>27064.550000000003</v>
      </c>
    </row>
    <row r="21" spans="1:11" ht="25.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2424</v>
      </c>
      <c r="I21" s="24">
        <v>0.13</v>
      </c>
      <c r="J21" s="30">
        <v>65</v>
      </c>
      <c r="K21" s="24">
        <f>H21*I21*J21</f>
        <v>20482.8</v>
      </c>
    </row>
    <row r="22" spans="1:11" ht="25.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2424</v>
      </c>
      <c r="I22" s="25">
        <v>0.6000000000000001</v>
      </c>
      <c r="J22" s="28" t="s">
        <v>23</v>
      </c>
      <c r="K22" s="24">
        <f>H22*I22*3</f>
        <v>4363.200000000001</v>
      </c>
    </row>
    <row r="23" spans="1:11" ht="25.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2424</v>
      </c>
      <c r="I23" s="24">
        <v>0.48</v>
      </c>
      <c r="J23" s="30" t="s">
        <v>23</v>
      </c>
      <c r="K23" s="24">
        <f>H23*I23*3</f>
        <v>3490.56</v>
      </c>
    </row>
    <row r="24" spans="1:11" ht="25.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5.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459.5</v>
      </c>
      <c r="I25" s="24">
        <v>3.85</v>
      </c>
      <c r="J25" s="27">
        <v>88</v>
      </c>
      <c r="K25" s="24">
        <f>H25*I25*J25</f>
        <v>155678.6</v>
      </c>
    </row>
    <row r="26" spans="1:11" ht="25.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5.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108</v>
      </c>
      <c r="I27" s="20">
        <v>4.12</v>
      </c>
      <c r="J27" s="20">
        <v>12</v>
      </c>
      <c r="K27" s="24">
        <f>H27*I27*12</f>
        <v>5339.52</v>
      </c>
    </row>
    <row r="28" spans="1:11" ht="25.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28</v>
      </c>
      <c r="I28" s="20">
        <v>9.05</v>
      </c>
      <c r="J28" s="20">
        <v>12</v>
      </c>
      <c r="K28" s="24">
        <f>H28*I28*12</f>
        <v>3040.8</v>
      </c>
    </row>
    <row r="29" spans="1:11" ht="25.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84.24</v>
      </c>
      <c r="I29" s="20">
        <v>0.07</v>
      </c>
      <c r="J29" s="20">
        <v>248</v>
      </c>
      <c r="K29" s="24">
        <f>H29*I29*J29</f>
        <v>1462.4063999999998</v>
      </c>
    </row>
    <row r="30" spans="1:11" ht="25.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84.24</v>
      </c>
      <c r="I30" s="21">
        <v>0.97</v>
      </c>
      <c r="J30" s="31">
        <v>35</v>
      </c>
      <c r="K30" s="24">
        <f>H30*I30*J30</f>
        <v>2859.9479999999994</v>
      </c>
    </row>
    <row r="31" spans="1:11" ht="25.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108</v>
      </c>
      <c r="I31" s="21">
        <v>3.15</v>
      </c>
      <c r="J31" s="31">
        <v>35</v>
      </c>
      <c r="K31" s="24">
        <f>H31*I31*J31</f>
        <v>11907</v>
      </c>
    </row>
    <row r="32" spans="1:11" ht="25.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1154.9</v>
      </c>
      <c r="I32" s="21">
        <v>7.79</v>
      </c>
      <c r="J32" s="31">
        <v>5</v>
      </c>
      <c r="K32" s="24">
        <f>H32*I32*J32</f>
        <v>44983.355</v>
      </c>
    </row>
    <row r="33" spans="1:11" ht="28.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7544.26</v>
      </c>
      <c r="I33" s="24">
        <v>0.08</v>
      </c>
      <c r="J33" s="27">
        <v>12</v>
      </c>
      <c r="K33" s="24"/>
    </row>
    <row r="34" spans="1:11" ht="35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7544.26</v>
      </c>
      <c r="I34" s="24">
        <v>0.04</v>
      </c>
      <c r="J34" s="27">
        <v>12</v>
      </c>
      <c r="K34" s="24"/>
    </row>
    <row r="35" spans="1:11" ht="27.7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37.5" customHeight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474305.50739999994</v>
      </c>
    </row>
    <row r="37" spans="1:11" ht="28.5" customHeight="1">
      <c r="A37" s="8"/>
      <c r="B37" s="42" t="s">
        <v>43</v>
      </c>
      <c r="C37" s="42"/>
      <c r="D37" s="42"/>
      <c r="E37" s="42"/>
      <c r="F37" s="42"/>
      <c r="G37" s="20" t="s">
        <v>6</v>
      </c>
      <c r="H37" s="21">
        <f>C13</f>
        <v>0</v>
      </c>
      <c r="I37" s="24"/>
      <c r="J37" s="27">
        <v>12</v>
      </c>
      <c r="K37" s="24"/>
    </row>
    <row r="38" spans="1:11" ht="22.5" customHeight="1">
      <c r="A38" s="8"/>
      <c r="B38" s="42" t="s">
        <v>44</v>
      </c>
      <c r="C38" s="42"/>
      <c r="D38" s="42"/>
      <c r="E38" s="42"/>
      <c r="F38" s="42"/>
      <c r="G38" s="20"/>
      <c r="H38" s="21"/>
      <c r="I38" s="24"/>
      <c r="J38" s="30">
        <v>12</v>
      </c>
      <c r="K38" s="32"/>
    </row>
    <row r="39" spans="1:11" ht="24.75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f>K36+K37+K38</f>
        <v>474305.50739999994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7875" right="0" top="0.19652777777777777" bottom="0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0.7109375" style="0" customWidth="1"/>
    <col min="8" max="8" width="9.7109375" style="0" customWidth="1"/>
    <col min="9" max="9" width="11.7109375" style="0" customWidth="1"/>
    <col min="10" max="10" width="9.5742187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50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5673.23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3.2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469.8</v>
      </c>
      <c r="I15" s="22">
        <v>1.09</v>
      </c>
      <c r="J15" s="23">
        <v>204</v>
      </c>
      <c r="K15" s="24">
        <f>H15*I15*J15</f>
        <v>104464.728</v>
      </c>
    </row>
    <row r="16" spans="1:11" ht="23.2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469.8</v>
      </c>
      <c r="I16" s="25">
        <v>1.34</v>
      </c>
      <c r="J16" s="26">
        <v>48</v>
      </c>
      <c r="K16" s="24">
        <f>H16*I16*J16</f>
        <v>30217.536</v>
      </c>
    </row>
    <row r="17" spans="1:11" ht="23.2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469.8</v>
      </c>
      <c r="I17" s="24">
        <v>1.87</v>
      </c>
      <c r="J17" s="27">
        <v>12</v>
      </c>
      <c r="K17" s="24">
        <f>H17*I17*J17</f>
        <v>10542.312000000002</v>
      </c>
    </row>
    <row r="18" spans="1:11" ht="23.2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3.2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3.2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1110</v>
      </c>
      <c r="I20" s="25">
        <v>0.19</v>
      </c>
      <c r="J20" s="26">
        <v>155</v>
      </c>
      <c r="K20" s="24">
        <f>H20*I20*J20</f>
        <v>32689.5</v>
      </c>
    </row>
    <row r="21" spans="1:11" ht="23.2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3530</v>
      </c>
      <c r="I21" s="24">
        <v>0.13</v>
      </c>
      <c r="J21" s="30">
        <v>65</v>
      </c>
      <c r="K21" s="24">
        <f>H21*I21*J21</f>
        <v>29828.500000000004</v>
      </c>
    </row>
    <row r="22" spans="1:11" ht="23.2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3530</v>
      </c>
      <c r="I22" s="25">
        <v>0.6000000000000001</v>
      </c>
      <c r="J22" s="28" t="s">
        <v>23</v>
      </c>
      <c r="K22" s="24">
        <f>H22*I22*3</f>
        <v>6354.000000000002</v>
      </c>
    </row>
    <row r="23" spans="1:11" ht="23.2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3530</v>
      </c>
      <c r="I23" s="24">
        <v>0.48</v>
      </c>
      <c r="J23" s="30" t="s">
        <v>23</v>
      </c>
      <c r="K23" s="24">
        <f>H23*I23*3</f>
        <v>5083.2</v>
      </c>
    </row>
    <row r="24" spans="1:11" ht="23.2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3.2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555</v>
      </c>
      <c r="I25" s="24">
        <v>3.85</v>
      </c>
      <c r="J25" s="27">
        <v>88</v>
      </c>
      <c r="K25" s="24">
        <f>H25*I25*J25</f>
        <v>188034</v>
      </c>
    </row>
    <row r="26" spans="1:11" ht="23.2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3.2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81</v>
      </c>
      <c r="I27" s="20">
        <v>4.12</v>
      </c>
      <c r="J27" s="20">
        <v>12</v>
      </c>
      <c r="K27" s="24">
        <f>H27*I27*12</f>
        <v>4004.6400000000003</v>
      </c>
    </row>
    <row r="28" spans="1:11" ht="23.2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21</v>
      </c>
      <c r="I28" s="20">
        <v>9.05</v>
      </c>
      <c r="J28" s="20">
        <v>12</v>
      </c>
      <c r="K28" s="24">
        <f>H28*I28*12</f>
        <v>2280.6000000000004</v>
      </c>
    </row>
    <row r="29" spans="1:11" ht="23.2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63.18</v>
      </c>
      <c r="I29" s="20">
        <v>0.07</v>
      </c>
      <c r="J29" s="20">
        <v>248</v>
      </c>
      <c r="K29" s="24">
        <f>H29*I29*J29</f>
        <v>1096.8048000000001</v>
      </c>
    </row>
    <row r="30" spans="1:11" ht="23.2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63.18</v>
      </c>
      <c r="I30" s="21">
        <v>0.97</v>
      </c>
      <c r="J30" s="31">
        <v>35</v>
      </c>
      <c r="K30" s="24">
        <f>H30*I30*J30</f>
        <v>2144.961</v>
      </c>
    </row>
    <row r="31" spans="1:11" ht="23.2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81</v>
      </c>
      <c r="I31" s="21">
        <v>3.15</v>
      </c>
      <c r="J31" s="31">
        <v>35</v>
      </c>
      <c r="K31" s="24">
        <f>H31*I31*J31</f>
        <v>8930.25</v>
      </c>
    </row>
    <row r="32" spans="1:11" ht="23.2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869.4</v>
      </c>
      <c r="I32" s="21">
        <v>7.79</v>
      </c>
      <c r="J32" s="31">
        <v>5</v>
      </c>
      <c r="K32" s="24">
        <f>H32*I32*J32</f>
        <v>33863.130000000005</v>
      </c>
    </row>
    <row r="33" spans="1:11" ht="23.2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5673.23</v>
      </c>
      <c r="I33" s="24" t="s">
        <v>38</v>
      </c>
      <c r="J33" s="27">
        <v>12</v>
      </c>
      <c r="K33" s="24">
        <v>6354.02</v>
      </c>
    </row>
    <row r="34" spans="1:11" ht="23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5673.23</v>
      </c>
      <c r="I34" s="24" t="s">
        <v>40</v>
      </c>
      <c r="J34" s="27">
        <v>12</v>
      </c>
      <c r="K34" s="24">
        <v>2496.22</v>
      </c>
    </row>
    <row r="35" spans="1:11" ht="23.2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21"/>
      <c r="K35" s="24"/>
    </row>
    <row r="36" spans="1:10" ht="23.25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</row>
    <row r="37" spans="1:11" ht="20.25" customHeight="1">
      <c r="A37" s="8"/>
      <c r="B37" s="41" t="s">
        <v>43</v>
      </c>
      <c r="C37" s="41"/>
      <c r="D37" s="41"/>
      <c r="E37" s="41"/>
      <c r="F37" s="41"/>
      <c r="G37" s="20" t="s">
        <v>6</v>
      </c>
      <c r="H37" s="21">
        <f>C13</f>
        <v>0</v>
      </c>
      <c r="I37" s="24"/>
      <c r="J37" s="27">
        <v>12</v>
      </c>
      <c r="K37" s="32">
        <v>202338.21</v>
      </c>
    </row>
    <row r="38" spans="1:11" ht="24.75" customHeight="1">
      <c r="A38" s="8"/>
      <c r="B38" s="41" t="s">
        <v>44</v>
      </c>
      <c r="C38" s="41"/>
      <c r="D38" s="41"/>
      <c r="E38" s="41"/>
      <c r="F38" s="41"/>
      <c r="G38" s="20" t="s">
        <v>6</v>
      </c>
      <c r="H38" s="21"/>
      <c r="I38" s="24"/>
      <c r="J38" s="30">
        <v>12</v>
      </c>
      <c r="K38" s="35">
        <f>SUM(K15:K35)</f>
        <v>468384.4018</v>
      </c>
    </row>
    <row r="39" spans="1:11" ht="30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24">
        <v>544870.88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270833333333333" right="0" top="0.19652777777777777" bottom="0" header="0.5118055555555555" footer="0.5118055555555555"/>
  <pageSetup horizontalDpi="300" verticalDpi="300" orientation="portrait" paperSize="9" scale="80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50"/>
  </sheetPr>
  <dimension ref="A1:L39"/>
  <sheetViews>
    <sheetView zoomScalePageLayoutView="0" workbookViewId="0" topLeftCell="A2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12" ht="21">
      <c r="C2" s="1"/>
      <c r="D2" s="1"/>
      <c r="E2" s="1"/>
      <c r="F2" s="1"/>
      <c r="G2" s="37"/>
      <c r="H2" s="37"/>
      <c r="I2" s="38"/>
      <c r="J2" s="38"/>
      <c r="K2" s="38"/>
      <c r="L2" s="38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96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3695.81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5.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313.2</v>
      </c>
      <c r="I15" s="22">
        <v>1.09</v>
      </c>
      <c r="J15" s="23">
        <v>204</v>
      </c>
      <c r="K15" s="24">
        <f>H15*I15*J15</f>
        <v>69643.152</v>
      </c>
    </row>
    <row r="16" spans="1:11" ht="25.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313.2</v>
      </c>
      <c r="I16" s="25">
        <v>1.34</v>
      </c>
      <c r="J16" s="26">
        <v>48</v>
      </c>
      <c r="K16" s="24">
        <f>H16*I16*J16</f>
        <v>20145.023999999998</v>
      </c>
    </row>
    <row r="17" spans="1:11" ht="25.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313.2</v>
      </c>
      <c r="I17" s="24">
        <v>1.87</v>
      </c>
      <c r="J17" s="27">
        <v>12</v>
      </c>
      <c r="K17" s="24">
        <f>H17*I17*J17</f>
        <v>7028.208</v>
      </c>
    </row>
    <row r="18" spans="1:11" ht="25.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5.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5.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604</v>
      </c>
      <c r="I20" s="25">
        <v>0.19</v>
      </c>
      <c r="J20" s="26">
        <v>155</v>
      </c>
      <c r="K20" s="24">
        <f>H20*I20*J20</f>
        <v>17787.8</v>
      </c>
    </row>
    <row r="21" spans="1:11" ht="25.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1600</v>
      </c>
      <c r="I21" s="24">
        <v>0.13</v>
      </c>
      <c r="J21" s="30">
        <v>65</v>
      </c>
      <c r="K21" s="24">
        <f>H21*I21*J21</f>
        <v>13520</v>
      </c>
    </row>
    <row r="22" spans="1:11" ht="25.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1600</v>
      </c>
      <c r="I22" s="25">
        <v>0.6000000000000001</v>
      </c>
      <c r="J22" s="28" t="s">
        <v>23</v>
      </c>
      <c r="K22" s="24">
        <f>H22*I22*3</f>
        <v>2880.0000000000005</v>
      </c>
    </row>
    <row r="23" spans="1:11" ht="25.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1600</v>
      </c>
      <c r="I23" s="24">
        <v>0.48</v>
      </c>
      <c r="J23" s="30" t="s">
        <v>23</v>
      </c>
      <c r="K23" s="24">
        <f>H23*I23*3</f>
        <v>2304</v>
      </c>
    </row>
    <row r="24" spans="1:11" ht="25.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5.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302</v>
      </c>
      <c r="I25" s="24">
        <v>3.85</v>
      </c>
      <c r="J25" s="27">
        <v>88</v>
      </c>
      <c r="K25" s="24">
        <f>H25*I25*J25</f>
        <v>102317.6</v>
      </c>
    </row>
    <row r="26" spans="1:11" ht="25.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5.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5.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5.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42.12</v>
      </c>
      <c r="I29" s="20">
        <v>0.07</v>
      </c>
      <c r="J29" s="20">
        <v>248</v>
      </c>
      <c r="K29" s="24">
        <f>H29*I29*J29</f>
        <v>731.2031999999999</v>
      </c>
    </row>
    <row r="30" spans="1:11" ht="25.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42.12</v>
      </c>
      <c r="I30" s="21">
        <v>0.97</v>
      </c>
      <c r="J30" s="31">
        <v>35</v>
      </c>
      <c r="K30" s="24">
        <f>H30*I30*J30</f>
        <v>1429.9739999999997</v>
      </c>
    </row>
    <row r="31" spans="1:11" ht="25.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54</v>
      </c>
      <c r="I31" s="21">
        <v>3.15</v>
      </c>
      <c r="J31" s="31">
        <v>35</v>
      </c>
      <c r="K31" s="24">
        <f>H31*I31*J31</f>
        <v>5953.5</v>
      </c>
    </row>
    <row r="32" spans="1:11" ht="25.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579.6</v>
      </c>
      <c r="I32" s="21">
        <v>7.79</v>
      </c>
      <c r="J32" s="31">
        <v>5</v>
      </c>
      <c r="K32" s="24">
        <f>H32*I32*J32</f>
        <v>22575.42</v>
      </c>
    </row>
    <row r="33" spans="1:11" ht="28.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3695.81</v>
      </c>
      <c r="I33" s="24">
        <v>0.08</v>
      </c>
      <c r="J33" s="27">
        <v>12</v>
      </c>
      <c r="K33" s="24"/>
    </row>
    <row r="34" spans="1:11" ht="35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3695.81</v>
      </c>
      <c r="I34" s="24">
        <v>0.04</v>
      </c>
      <c r="J34" s="27">
        <v>12</v>
      </c>
      <c r="K34" s="24"/>
    </row>
    <row r="35" spans="1:11" ht="27.7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3.25" customHeight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270506.0412</v>
      </c>
    </row>
    <row r="37" spans="1:11" ht="28.5" customHeight="1">
      <c r="A37" s="8"/>
      <c r="B37" s="42" t="s">
        <v>43</v>
      </c>
      <c r="C37" s="42"/>
      <c r="D37" s="42"/>
      <c r="E37" s="42"/>
      <c r="F37" s="42"/>
      <c r="G37" s="20" t="s">
        <v>6</v>
      </c>
      <c r="H37" s="21">
        <f>C13</f>
        <v>0</v>
      </c>
      <c r="I37" s="24"/>
      <c r="J37" s="27">
        <v>12</v>
      </c>
      <c r="K37" s="24"/>
    </row>
    <row r="38" spans="1:11" ht="22.5" customHeight="1">
      <c r="A38" s="8"/>
      <c r="B38" s="42" t="s">
        <v>44</v>
      </c>
      <c r="C38" s="42"/>
      <c r="D38" s="42"/>
      <c r="E38" s="42"/>
      <c r="F38" s="42"/>
      <c r="G38" s="20"/>
      <c r="H38" s="21"/>
      <c r="I38" s="24"/>
      <c r="J38" s="30">
        <v>12</v>
      </c>
      <c r="K38" s="32"/>
    </row>
    <row r="39" spans="1:11" ht="24.75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f>K36+K37+K38</f>
        <v>270506.0412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270833333333333" right="0" top="0.19652777777777777" bottom="0" header="0.5118055555555555" footer="0.5118055555555555"/>
  <pageSetup horizontalDpi="300" verticalDpi="300" orientation="portrait" paperSize="9" scale="80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15"/>
  </sheetPr>
  <dimension ref="A1:K32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3.71093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12">
      <c r="C2" s="47" t="s">
        <v>1</v>
      </c>
      <c r="D2" s="47"/>
      <c r="E2" s="47"/>
      <c r="F2" s="47"/>
      <c r="G2" s="47"/>
      <c r="H2" s="47"/>
    </row>
    <row r="3" spans="3:8" ht="12">
      <c r="C3" s="47"/>
      <c r="D3" s="47"/>
      <c r="E3" s="47"/>
      <c r="F3" s="47"/>
      <c r="G3" s="47"/>
      <c r="H3" s="47"/>
    </row>
    <row r="4" spans="1:10" ht="18">
      <c r="A4" s="48" t="s">
        <v>105</v>
      </c>
      <c r="B4" s="48"/>
      <c r="C4" s="48"/>
      <c r="D4" s="48"/>
      <c r="E4" s="48"/>
      <c r="F4" s="48"/>
      <c r="G4" s="48"/>
      <c r="H4" s="48"/>
      <c r="I4" s="48"/>
      <c r="J4" s="48"/>
    </row>
    <row r="6" spans="1:11" ht="14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4.25">
      <c r="A7" s="49" t="s">
        <v>3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7" ht="14.25">
      <c r="A8" s="50" t="s">
        <v>97</v>
      </c>
      <c r="B8" s="50"/>
      <c r="C8" s="50"/>
      <c r="D8" s="50"/>
      <c r="E8" s="50"/>
      <c r="F8" s="50"/>
      <c r="G8" s="50"/>
    </row>
    <row r="9" spans="1:4" ht="14.25">
      <c r="A9" s="5" t="s">
        <v>5</v>
      </c>
      <c r="B9" s="6"/>
      <c r="C9" s="7">
        <v>3140.14</v>
      </c>
      <c r="D9" s="6" t="s">
        <v>6</v>
      </c>
    </row>
    <row r="10" spans="1:11" ht="14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4.25" hidden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43.5">
      <c r="A12" s="8" t="s">
        <v>7</v>
      </c>
      <c r="B12" s="46" t="s">
        <v>8</v>
      </c>
      <c r="C12" s="46"/>
      <c r="D12" s="46"/>
      <c r="E12" s="46"/>
      <c r="F12" s="46"/>
      <c r="G12" s="8" t="s">
        <v>9</v>
      </c>
      <c r="H12" s="8" t="s">
        <v>10</v>
      </c>
      <c r="I12" s="9" t="s">
        <v>11</v>
      </c>
      <c r="J12" s="9" t="s">
        <v>12</v>
      </c>
      <c r="K12" s="10" t="s">
        <v>13</v>
      </c>
    </row>
    <row r="13" spans="1:11" ht="21">
      <c r="A13" s="11"/>
      <c r="B13" s="12" t="s">
        <v>14</v>
      </c>
      <c r="C13" s="13"/>
      <c r="D13" s="13"/>
      <c r="E13" s="13"/>
      <c r="F13" s="14"/>
      <c r="G13" s="15"/>
      <c r="H13" s="16"/>
      <c r="I13" s="17"/>
      <c r="J13" s="18"/>
      <c r="K13" s="19"/>
    </row>
    <row r="14" spans="1:11" ht="24" customHeight="1">
      <c r="A14" s="8">
        <v>1</v>
      </c>
      <c r="B14" s="43" t="s">
        <v>15</v>
      </c>
      <c r="C14" s="43"/>
      <c r="D14" s="43"/>
      <c r="E14" s="43"/>
      <c r="F14" s="43"/>
      <c r="G14" s="20" t="s">
        <v>6</v>
      </c>
      <c r="H14" s="21">
        <v>318</v>
      </c>
      <c r="I14" s="22">
        <v>1.09</v>
      </c>
      <c r="J14" s="23">
        <v>204</v>
      </c>
      <c r="K14" s="24">
        <f>H14*I14*J14</f>
        <v>70710.48</v>
      </c>
    </row>
    <row r="15" spans="1:11" ht="24" customHeight="1">
      <c r="A15" s="15">
        <v>2</v>
      </c>
      <c r="B15" s="45" t="s">
        <v>16</v>
      </c>
      <c r="C15" s="45"/>
      <c r="D15" s="45"/>
      <c r="E15" s="45"/>
      <c r="F15" s="45"/>
      <c r="G15" s="20" t="s">
        <v>6</v>
      </c>
      <c r="H15" s="21">
        <f>H14</f>
        <v>318</v>
      </c>
      <c r="I15" s="25">
        <v>1.34</v>
      </c>
      <c r="J15" s="26">
        <v>48</v>
      </c>
      <c r="K15" s="24">
        <f>H15*I15*J15</f>
        <v>20453.760000000002</v>
      </c>
    </row>
    <row r="16" spans="1:11" ht="24" customHeight="1">
      <c r="A16" s="15">
        <v>3</v>
      </c>
      <c r="B16" s="45" t="s">
        <v>17</v>
      </c>
      <c r="C16" s="45"/>
      <c r="D16" s="45"/>
      <c r="E16" s="45"/>
      <c r="F16" s="45"/>
      <c r="G16" s="20" t="s">
        <v>6</v>
      </c>
      <c r="H16" s="21">
        <f>H14</f>
        <v>318</v>
      </c>
      <c r="I16" s="24">
        <v>1.87</v>
      </c>
      <c r="J16" s="27">
        <v>12</v>
      </c>
      <c r="K16" s="24">
        <f>H16*I16*J16</f>
        <v>7135.920000000001</v>
      </c>
    </row>
    <row r="17" spans="1:11" ht="24" customHeight="1">
      <c r="A17" s="20"/>
      <c r="B17" s="42" t="s">
        <v>18</v>
      </c>
      <c r="C17" s="42"/>
      <c r="D17" s="42"/>
      <c r="E17" s="42"/>
      <c r="F17" s="42"/>
      <c r="G17" s="20"/>
      <c r="H17" s="21"/>
      <c r="I17" s="25"/>
      <c r="J17" s="40"/>
      <c r="K17" s="24"/>
    </row>
    <row r="18" spans="1:11" ht="24" customHeight="1">
      <c r="A18" s="8"/>
      <c r="B18" s="43" t="s">
        <v>19</v>
      </c>
      <c r="C18" s="43"/>
      <c r="D18" s="43"/>
      <c r="E18" s="43"/>
      <c r="F18" s="43"/>
      <c r="G18" s="20"/>
      <c r="H18" s="21"/>
      <c r="I18" s="22"/>
      <c r="J18" s="29"/>
      <c r="K18" s="24"/>
    </row>
    <row r="19" spans="1:11" ht="24" customHeight="1">
      <c r="A19" s="8">
        <v>1</v>
      </c>
      <c r="B19" s="44" t="s">
        <v>20</v>
      </c>
      <c r="C19" s="44"/>
      <c r="D19" s="44"/>
      <c r="E19" s="44"/>
      <c r="F19" s="44"/>
      <c r="G19" s="20" t="s">
        <v>6</v>
      </c>
      <c r="H19" s="21">
        <v>460</v>
      </c>
      <c r="I19" s="25">
        <v>0.19</v>
      </c>
      <c r="J19" s="26">
        <v>155</v>
      </c>
      <c r="K19" s="24">
        <f>H19*I19*J19</f>
        <v>13547</v>
      </c>
    </row>
    <row r="20" spans="1:11" ht="24" customHeight="1">
      <c r="A20" s="8">
        <v>2</v>
      </c>
      <c r="B20" s="44" t="s">
        <v>21</v>
      </c>
      <c r="C20" s="44"/>
      <c r="D20" s="44"/>
      <c r="E20" s="44"/>
      <c r="F20" s="44"/>
      <c r="G20" s="20" t="s">
        <v>6</v>
      </c>
      <c r="H20" s="21">
        <v>2340</v>
      </c>
      <c r="I20" s="24">
        <v>0.13</v>
      </c>
      <c r="J20" s="30">
        <v>65</v>
      </c>
      <c r="K20" s="24">
        <f>H20*I20*J20</f>
        <v>19773</v>
      </c>
    </row>
    <row r="21" spans="1:11" ht="24" customHeight="1">
      <c r="A21" s="8">
        <v>3</v>
      </c>
      <c r="B21" s="45" t="s">
        <v>22</v>
      </c>
      <c r="C21" s="45"/>
      <c r="D21" s="45"/>
      <c r="E21" s="45"/>
      <c r="F21" s="45"/>
      <c r="G21" s="20" t="s">
        <v>6</v>
      </c>
      <c r="H21" s="21">
        <f>H20</f>
        <v>2340</v>
      </c>
      <c r="I21" s="25">
        <v>0.6000000000000001</v>
      </c>
      <c r="J21" s="40" t="s">
        <v>23</v>
      </c>
      <c r="K21" s="24">
        <f>H21*I21*3</f>
        <v>4212.000000000001</v>
      </c>
    </row>
    <row r="22" spans="1:11" ht="24" customHeight="1">
      <c r="A22" s="8">
        <v>4</v>
      </c>
      <c r="B22" s="45" t="s">
        <v>24</v>
      </c>
      <c r="C22" s="45"/>
      <c r="D22" s="45"/>
      <c r="E22" s="45"/>
      <c r="F22" s="45"/>
      <c r="G22" s="20" t="s">
        <v>6</v>
      </c>
      <c r="H22" s="21">
        <f>H20</f>
        <v>2340</v>
      </c>
      <c r="I22" s="24">
        <v>0.48</v>
      </c>
      <c r="J22" s="30" t="s">
        <v>23</v>
      </c>
      <c r="K22" s="24">
        <f>H22*I22*3</f>
        <v>3369.6000000000004</v>
      </c>
    </row>
    <row r="23" spans="1:11" ht="24" customHeight="1">
      <c r="A23" s="8"/>
      <c r="B23" s="43" t="s">
        <v>25</v>
      </c>
      <c r="C23" s="43"/>
      <c r="D23" s="43"/>
      <c r="E23" s="43"/>
      <c r="F23" s="43"/>
      <c r="G23" s="20"/>
      <c r="H23" s="21"/>
      <c r="I23" s="25"/>
      <c r="J23" s="40"/>
      <c r="K23" s="24"/>
    </row>
    <row r="24" spans="1:11" ht="24" customHeight="1">
      <c r="A24" s="8">
        <v>1</v>
      </c>
      <c r="B24" s="44" t="s">
        <v>26</v>
      </c>
      <c r="C24" s="44"/>
      <c r="D24" s="44"/>
      <c r="E24" s="44"/>
      <c r="F24" s="44"/>
      <c r="G24" s="20" t="s">
        <v>6</v>
      </c>
      <c r="H24" s="21">
        <f>H19/2</f>
        <v>230</v>
      </c>
      <c r="I24" s="24">
        <v>3.85</v>
      </c>
      <c r="J24" s="27">
        <v>88</v>
      </c>
      <c r="K24" s="24"/>
    </row>
    <row r="25" spans="1:11" ht="24" customHeight="1">
      <c r="A25" s="8"/>
      <c r="B25" s="42" t="s">
        <v>36</v>
      </c>
      <c r="C25" s="42"/>
      <c r="D25" s="42"/>
      <c r="E25" s="42"/>
      <c r="F25" s="42"/>
      <c r="G25" s="20" t="s">
        <v>6</v>
      </c>
      <c r="H25" s="21">
        <v>814.2</v>
      </c>
      <c r="I25" s="21">
        <v>7.79</v>
      </c>
      <c r="J25" s="31">
        <v>5</v>
      </c>
      <c r="K25" s="24"/>
    </row>
    <row r="26" spans="1:11" ht="24" customHeight="1">
      <c r="A26" s="8"/>
      <c r="B26" s="42" t="s">
        <v>37</v>
      </c>
      <c r="C26" s="42"/>
      <c r="D26" s="42"/>
      <c r="E26" s="42"/>
      <c r="F26" s="42"/>
      <c r="G26" s="20" t="s">
        <v>6</v>
      </c>
      <c r="H26" s="21">
        <f>C9</f>
        <v>3140.14</v>
      </c>
      <c r="I26" s="24">
        <v>0.08</v>
      </c>
      <c r="J26" s="27">
        <v>12</v>
      </c>
      <c r="K26" s="24">
        <f>H26*I26*J26</f>
        <v>3014.5344</v>
      </c>
    </row>
    <row r="27" spans="1:11" ht="24" customHeight="1">
      <c r="A27" s="8"/>
      <c r="B27" s="42" t="s">
        <v>39</v>
      </c>
      <c r="C27" s="42"/>
      <c r="D27" s="42"/>
      <c r="E27" s="42"/>
      <c r="F27" s="42"/>
      <c r="G27" s="20" t="s">
        <v>6</v>
      </c>
      <c r="H27" s="21">
        <f>C9</f>
        <v>3140.14</v>
      </c>
      <c r="I27" s="24">
        <v>0.04</v>
      </c>
      <c r="J27" s="27">
        <v>12</v>
      </c>
      <c r="K27" s="24">
        <f>H27*I27*J27</f>
        <v>1507.2672</v>
      </c>
    </row>
    <row r="28" spans="1:11" ht="24" customHeight="1">
      <c r="A28" s="8"/>
      <c r="B28" s="42" t="s">
        <v>41</v>
      </c>
      <c r="C28" s="42"/>
      <c r="D28" s="42"/>
      <c r="E28" s="42"/>
      <c r="F28" s="42"/>
      <c r="G28" s="20"/>
      <c r="H28" s="21"/>
      <c r="I28" s="24"/>
      <c r="J28" s="30"/>
      <c r="K28" s="36">
        <v>18000</v>
      </c>
    </row>
    <row r="29" spans="1:11" ht="24" customHeight="1">
      <c r="A29" s="20"/>
      <c r="B29" s="41" t="s">
        <v>42</v>
      </c>
      <c r="C29" s="41"/>
      <c r="D29" s="41"/>
      <c r="E29" s="41"/>
      <c r="F29" s="41"/>
      <c r="G29" s="20"/>
      <c r="H29" s="21"/>
      <c r="I29" s="33"/>
      <c r="J29" s="34"/>
      <c r="K29" s="35">
        <f>SUM(K14:K28)</f>
        <v>161723.5616</v>
      </c>
    </row>
    <row r="30" spans="1:11" ht="24" customHeight="1">
      <c r="A30" s="8"/>
      <c r="B30" s="41" t="s">
        <v>44</v>
      </c>
      <c r="C30" s="41"/>
      <c r="D30" s="41"/>
      <c r="E30" s="41"/>
      <c r="F30" s="41"/>
      <c r="G30" s="20"/>
      <c r="H30" s="21"/>
      <c r="I30" s="24"/>
      <c r="J30" s="30"/>
      <c r="K30" s="36"/>
    </row>
    <row r="31" spans="1:11" ht="25.5" customHeight="1">
      <c r="A31" s="20"/>
      <c r="B31" s="41" t="s">
        <v>45</v>
      </c>
      <c r="C31" s="41"/>
      <c r="D31" s="41"/>
      <c r="E31" s="41"/>
      <c r="F31" s="41"/>
      <c r="G31" s="20"/>
      <c r="H31" s="21"/>
      <c r="I31" s="33"/>
      <c r="J31" s="34"/>
      <c r="K31" s="35">
        <f>K29+K30</f>
        <v>161723.5616</v>
      </c>
    </row>
    <row r="32" ht="25.5" customHeight="1">
      <c r="K32" s="39"/>
    </row>
    <row r="33" ht="15.75" customHeight="1"/>
  </sheetData>
  <sheetProtection selectLockedCells="1" selectUnlockedCells="1"/>
  <mergeCells count="25">
    <mergeCell ref="C2:H3"/>
    <mergeCell ref="A4:J4"/>
    <mergeCell ref="A6:K6"/>
    <mergeCell ref="A7:K7"/>
    <mergeCell ref="A8:G8"/>
    <mergeCell ref="A10:K10"/>
    <mergeCell ref="B12:F12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31:F31"/>
    <mergeCell ref="B25:F25"/>
    <mergeCell ref="B26:F26"/>
    <mergeCell ref="B27:F27"/>
    <mergeCell ref="B28:F28"/>
    <mergeCell ref="B29:F29"/>
    <mergeCell ref="B30:F30"/>
  </mergeCells>
  <printOptions/>
  <pageMargins left="0.8270833333333333" right="0" top="0.19652777777777777" bottom="0" header="0.5118055555555555" footer="0.5118055555555555"/>
  <pageSetup horizontalDpi="300" verticalDpi="300" orientation="portrait" paperSize="9" scale="80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15"/>
  </sheetPr>
  <dimension ref="A1:K3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3.71093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12">
      <c r="C2" s="47" t="s">
        <v>1</v>
      </c>
      <c r="D2" s="47"/>
      <c r="E2" s="47"/>
      <c r="F2" s="47"/>
      <c r="G2" s="47"/>
      <c r="H2" s="47"/>
    </row>
    <row r="3" spans="3:8" ht="12">
      <c r="C3" s="47"/>
      <c r="D3" s="47"/>
      <c r="E3" s="47"/>
      <c r="F3" s="47"/>
      <c r="G3" s="47"/>
      <c r="H3" s="47"/>
    </row>
    <row r="4" spans="1:10" ht="18">
      <c r="A4" s="48" t="s">
        <v>105</v>
      </c>
      <c r="B4" s="48"/>
      <c r="C4" s="48"/>
      <c r="D4" s="48"/>
      <c r="E4" s="48"/>
      <c r="F4" s="48"/>
      <c r="G4" s="48"/>
      <c r="H4" s="48"/>
      <c r="I4" s="48"/>
      <c r="J4" s="48"/>
    </row>
    <row r="6" spans="1:11" ht="14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4.25">
      <c r="A7" s="49" t="s">
        <v>3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7" ht="14.25">
      <c r="A8" s="50" t="s">
        <v>98</v>
      </c>
      <c r="B8" s="50"/>
      <c r="C8" s="50"/>
      <c r="D8" s="50"/>
      <c r="E8" s="50"/>
      <c r="F8" s="50"/>
      <c r="G8" s="50"/>
    </row>
    <row r="9" spans="1:4" ht="14.25">
      <c r="A9" s="5" t="s">
        <v>5</v>
      </c>
      <c r="B9" s="6"/>
      <c r="C9" s="7">
        <v>2612.9</v>
      </c>
      <c r="D9" s="6" t="s">
        <v>6</v>
      </c>
    </row>
    <row r="10" spans="1:11" ht="14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4.25" hidden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43.5">
      <c r="A12" s="8" t="s">
        <v>7</v>
      </c>
      <c r="B12" s="46" t="s">
        <v>8</v>
      </c>
      <c r="C12" s="46"/>
      <c r="D12" s="46"/>
      <c r="E12" s="46"/>
      <c r="F12" s="46"/>
      <c r="G12" s="8" t="s">
        <v>9</v>
      </c>
      <c r="H12" s="8" t="s">
        <v>10</v>
      </c>
      <c r="I12" s="9" t="s">
        <v>11</v>
      </c>
      <c r="J12" s="9" t="s">
        <v>12</v>
      </c>
      <c r="K12" s="10" t="s">
        <v>13</v>
      </c>
    </row>
    <row r="13" spans="1:11" ht="21">
      <c r="A13" s="11"/>
      <c r="B13" s="12" t="s">
        <v>14</v>
      </c>
      <c r="C13" s="13"/>
      <c r="D13" s="13"/>
      <c r="E13" s="13"/>
      <c r="F13" s="14"/>
      <c r="G13" s="15"/>
      <c r="H13" s="16"/>
      <c r="I13" s="17"/>
      <c r="J13" s="18"/>
      <c r="K13" s="19"/>
    </row>
    <row r="14" spans="1:11" ht="24" customHeight="1">
      <c r="A14" s="8">
        <v>1</v>
      </c>
      <c r="B14" s="43" t="s">
        <v>15</v>
      </c>
      <c r="C14" s="43"/>
      <c r="D14" s="43"/>
      <c r="E14" s="43"/>
      <c r="F14" s="43"/>
      <c r="G14" s="20" t="s">
        <v>6</v>
      </c>
      <c r="H14" s="21">
        <v>111.9</v>
      </c>
      <c r="I14" s="22">
        <v>1.09</v>
      </c>
      <c r="J14" s="23">
        <v>204</v>
      </c>
      <c r="K14" s="24">
        <f>H14*I14*J14</f>
        <v>24882.084000000003</v>
      </c>
    </row>
    <row r="15" spans="1:11" ht="24" customHeight="1">
      <c r="A15" s="15">
        <v>2</v>
      </c>
      <c r="B15" s="45" t="s">
        <v>16</v>
      </c>
      <c r="C15" s="45"/>
      <c r="D15" s="45"/>
      <c r="E15" s="45"/>
      <c r="F15" s="45"/>
      <c r="G15" s="20" t="s">
        <v>6</v>
      </c>
      <c r="H15" s="21">
        <f>H14</f>
        <v>111.9</v>
      </c>
      <c r="I15" s="25">
        <v>1.34</v>
      </c>
      <c r="J15" s="26">
        <v>48</v>
      </c>
      <c r="K15" s="24">
        <f>H15*I15*J15</f>
        <v>7197.408000000001</v>
      </c>
    </row>
    <row r="16" spans="1:11" ht="24" customHeight="1">
      <c r="A16" s="15">
        <v>3</v>
      </c>
      <c r="B16" s="45" t="s">
        <v>17</v>
      </c>
      <c r="C16" s="45"/>
      <c r="D16" s="45"/>
      <c r="E16" s="45"/>
      <c r="F16" s="45"/>
      <c r="G16" s="20" t="s">
        <v>6</v>
      </c>
      <c r="H16" s="21">
        <f>H14</f>
        <v>111.9</v>
      </c>
      <c r="I16" s="24">
        <v>1.87</v>
      </c>
      <c r="J16" s="27">
        <v>12</v>
      </c>
      <c r="K16" s="24">
        <f>H16*I16*J16</f>
        <v>2511.036</v>
      </c>
    </row>
    <row r="17" spans="1:11" ht="24" customHeight="1">
      <c r="A17" s="20"/>
      <c r="B17" s="42" t="s">
        <v>18</v>
      </c>
      <c r="C17" s="42"/>
      <c r="D17" s="42"/>
      <c r="E17" s="42"/>
      <c r="F17" s="42"/>
      <c r="G17" s="20"/>
      <c r="H17" s="21"/>
      <c r="I17" s="25"/>
      <c r="J17" s="40"/>
      <c r="K17" s="24"/>
    </row>
    <row r="18" spans="1:11" ht="24" customHeight="1">
      <c r="A18" s="8"/>
      <c r="B18" s="43" t="s">
        <v>19</v>
      </c>
      <c r="C18" s="43"/>
      <c r="D18" s="43"/>
      <c r="E18" s="43"/>
      <c r="F18" s="43"/>
      <c r="G18" s="20"/>
      <c r="H18" s="21"/>
      <c r="I18" s="22"/>
      <c r="J18" s="29"/>
      <c r="K18" s="24"/>
    </row>
    <row r="19" spans="1:11" ht="24" customHeight="1">
      <c r="A19" s="8">
        <v>1</v>
      </c>
      <c r="B19" s="44" t="s">
        <v>20</v>
      </c>
      <c r="C19" s="44"/>
      <c r="D19" s="44"/>
      <c r="E19" s="44"/>
      <c r="F19" s="44"/>
      <c r="G19" s="20" t="s">
        <v>6</v>
      </c>
      <c r="H19" s="21">
        <v>622.1</v>
      </c>
      <c r="I19" s="25">
        <v>0.19</v>
      </c>
      <c r="J19" s="26">
        <v>155</v>
      </c>
      <c r="K19" s="24">
        <f>H19*I19*J19</f>
        <v>18320.845</v>
      </c>
    </row>
    <row r="20" spans="1:11" ht="24" customHeight="1">
      <c r="A20" s="8">
        <v>2</v>
      </c>
      <c r="B20" s="44" t="s">
        <v>21</v>
      </c>
      <c r="C20" s="44"/>
      <c r="D20" s="44"/>
      <c r="E20" s="44"/>
      <c r="F20" s="44"/>
      <c r="G20" s="20" t="s">
        <v>6</v>
      </c>
      <c r="H20" s="21">
        <v>9840</v>
      </c>
      <c r="I20" s="24">
        <v>0.13</v>
      </c>
      <c r="J20" s="30">
        <v>65</v>
      </c>
      <c r="K20" s="24">
        <f>H20*I20*J20</f>
        <v>83148</v>
      </c>
    </row>
    <row r="21" spans="1:11" ht="24" customHeight="1">
      <c r="A21" s="8">
        <v>3</v>
      </c>
      <c r="B21" s="45" t="s">
        <v>22</v>
      </c>
      <c r="C21" s="45"/>
      <c r="D21" s="45"/>
      <c r="E21" s="45"/>
      <c r="F21" s="45"/>
      <c r="G21" s="20" t="s">
        <v>6</v>
      </c>
      <c r="H21" s="21">
        <f>H20</f>
        <v>9840</v>
      </c>
      <c r="I21" s="25">
        <v>0.6000000000000001</v>
      </c>
      <c r="J21" s="40" t="s">
        <v>23</v>
      </c>
      <c r="K21" s="24">
        <f>H21*I21*3</f>
        <v>17712.000000000004</v>
      </c>
    </row>
    <row r="22" spans="1:11" ht="24" customHeight="1">
      <c r="A22" s="8">
        <v>4</v>
      </c>
      <c r="B22" s="45" t="s">
        <v>24</v>
      </c>
      <c r="C22" s="45"/>
      <c r="D22" s="45"/>
      <c r="E22" s="45"/>
      <c r="F22" s="45"/>
      <c r="G22" s="20" t="s">
        <v>6</v>
      </c>
      <c r="H22" s="21">
        <f>H20</f>
        <v>9840</v>
      </c>
      <c r="I22" s="24">
        <v>0.48</v>
      </c>
      <c r="J22" s="30" t="s">
        <v>23</v>
      </c>
      <c r="K22" s="24">
        <f>H22*I22*3</f>
        <v>14169.599999999999</v>
      </c>
    </row>
    <row r="23" spans="1:11" ht="24" customHeight="1">
      <c r="A23" s="8"/>
      <c r="B23" s="43" t="s">
        <v>25</v>
      </c>
      <c r="C23" s="43"/>
      <c r="D23" s="43"/>
      <c r="E23" s="43"/>
      <c r="F23" s="43"/>
      <c r="G23" s="20"/>
      <c r="H23" s="21"/>
      <c r="I23" s="25"/>
      <c r="J23" s="40"/>
      <c r="K23" s="24"/>
    </row>
    <row r="24" spans="1:11" ht="24" customHeight="1">
      <c r="A24" s="8">
        <v>1</v>
      </c>
      <c r="B24" s="44" t="s">
        <v>26</v>
      </c>
      <c r="C24" s="44"/>
      <c r="D24" s="44"/>
      <c r="E24" s="44"/>
      <c r="F24" s="44"/>
      <c r="G24" s="20" t="s">
        <v>6</v>
      </c>
      <c r="H24" s="21">
        <f>H19/2</f>
        <v>311.05</v>
      </c>
      <c r="I24" s="24">
        <v>3.85</v>
      </c>
      <c r="J24" s="27">
        <v>88</v>
      </c>
      <c r="K24" s="24"/>
    </row>
    <row r="25" spans="1:11" ht="24" customHeight="1">
      <c r="A25" s="8"/>
      <c r="B25" s="42" t="s">
        <v>36</v>
      </c>
      <c r="C25" s="42"/>
      <c r="D25" s="42"/>
      <c r="E25" s="42"/>
      <c r="F25" s="42"/>
      <c r="G25" s="20" t="s">
        <v>6</v>
      </c>
      <c r="H25" s="21">
        <v>1016.8</v>
      </c>
      <c r="I25" s="21">
        <v>7.79</v>
      </c>
      <c r="J25" s="31">
        <v>5</v>
      </c>
      <c r="K25" s="24"/>
    </row>
    <row r="26" spans="1:11" ht="24" customHeight="1">
      <c r="A26" s="8"/>
      <c r="B26" s="42" t="s">
        <v>37</v>
      </c>
      <c r="C26" s="42"/>
      <c r="D26" s="42"/>
      <c r="E26" s="42"/>
      <c r="F26" s="42"/>
      <c r="G26" s="20" t="s">
        <v>6</v>
      </c>
      <c r="H26" s="21">
        <f>C9</f>
        <v>2612.9</v>
      </c>
      <c r="I26" s="24">
        <v>0.08</v>
      </c>
      <c r="J26" s="27">
        <v>12</v>
      </c>
      <c r="K26" s="24">
        <f>H26*I26*J26</f>
        <v>2508.384</v>
      </c>
    </row>
    <row r="27" spans="1:11" ht="24" customHeight="1">
      <c r="A27" s="8"/>
      <c r="B27" s="42" t="s">
        <v>39</v>
      </c>
      <c r="C27" s="42"/>
      <c r="D27" s="42"/>
      <c r="E27" s="42"/>
      <c r="F27" s="42"/>
      <c r="G27" s="20" t="s">
        <v>6</v>
      </c>
      <c r="H27" s="21">
        <f>C9</f>
        <v>2612.9</v>
      </c>
      <c r="I27" s="24">
        <v>0.04</v>
      </c>
      <c r="J27" s="27">
        <v>12</v>
      </c>
      <c r="K27" s="24">
        <f>H27*I27*J27</f>
        <v>1254.192</v>
      </c>
    </row>
    <row r="28" spans="1:11" ht="24" customHeight="1">
      <c r="A28" s="8"/>
      <c r="B28" s="42" t="s">
        <v>41</v>
      </c>
      <c r="C28" s="42"/>
      <c r="D28" s="42"/>
      <c r="E28" s="42"/>
      <c r="F28" s="42"/>
      <c r="G28" s="20"/>
      <c r="H28" s="21"/>
      <c r="I28" s="24"/>
      <c r="J28" s="30"/>
      <c r="K28" s="36">
        <v>18000</v>
      </c>
    </row>
    <row r="29" spans="1:11" ht="24" customHeight="1">
      <c r="A29" s="20"/>
      <c r="B29" s="41" t="s">
        <v>42</v>
      </c>
      <c r="C29" s="41"/>
      <c r="D29" s="41"/>
      <c r="E29" s="41"/>
      <c r="F29" s="41"/>
      <c r="G29" s="20"/>
      <c r="H29" s="21"/>
      <c r="I29" s="33"/>
      <c r="J29" s="34"/>
      <c r="K29" s="35">
        <f>SUM(K14:K28)</f>
        <v>189703.54900000003</v>
      </c>
    </row>
    <row r="30" spans="1:11" ht="15">
      <c r="A30" s="8"/>
      <c r="B30" s="41" t="s">
        <v>44</v>
      </c>
      <c r="C30" s="41"/>
      <c r="D30" s="41"/>
      <c r="E30" s="41"/>
      <c r="F30" s="41"/>
      <c r="G30" s="20"/>
      <c r="H30" s="21"/>
      <c r="I30" s="24"/>
      <c r="J30" s="30"/>
      <c r="K30" s="36"/>
    </row>
    <row r="31" spans="1:11" ht="25.5" customHeight="1">
      <c r="A31" s="20"/>
      <c r="B31" s="41" t="s">
        <v>45</v>
      </c>
      <c r="C31" s="41"/>
      <c r="D31" s="41"/>
      <c r="E31" s="41"/>
      <c r="F31" s="41"/>
      <c r="G31" s="20"/>
      <c r="H31" s="21"/>
      <c r="I31" s="33"/>
      <c r="J31" s="34"/>
      <c r="K31" s="35">
        <f>K29+K30</f>
        <v>189703.54900000003</v>
      </c>
    </row>
    <row r="32" ht="25.5" customHeight="1">
      <c r="K32" s="39"/>
    </row>
  </sheetData>
  <sheetProtection selectLockedCells="1" selectUnlockedCells="1"/>
  <mergeCells count="25">
    <mergeCell ref="C2:H3"/>
    <mergeCell ref="A4:J4"/>
    <mergeCell ref="A6:K6"/>
    <mergeCell ref="A7:K7"/>
    <mergeCell ref="A8:G8"/>
    <mergeCell ref="A10:K10"/>
    <mergeCell ref="B12:F12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31:F31"/>
    <mergeCell ref="B25:F25"/>
    <mergeCell ref="B26:F26"/>
    <mergeCell ref="B27:F27"/>
    <mergeCell ref="B28:F28"/>
    <mergeCell ref="B29:F29"/>
    <mergeCell ref="B30:F30"/>
  </mergeCells>
  <printOptions/>
  <pageMargins left="0.8659722222222223" right="0" top="0.19652777777777777" bottom="0" header="0.5118055555555555" footer="0.5118055555555555"/>
  <pageSetup horizontalDpi="300" verticalDpi="300" orientation="portrait" paperSize="9" scale="80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50"/>
  </sheetPr>
  <dimension ref="A1:K37"/>
  <sheetViews>
    <sheetView zoomScalePageLayoutView="0" workbookViewId="0" topLeftCell="A4">
      <selection activeCell="A5" sqref="A5:IV5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12">
      <c r="C2" s="47" t="s">
        <v>1</v>
      </c>
      <c r="D2" s="47"/>
      <c r="E2" s="47"/>
      <c r="F2" s="47"/>
      <c r="G2" s="47"/>
      <c r="H2" s="47"/>
    </row>
    <row r="3" spans="3:8" ht="12">
      <c r="C3" s="47"/>
      <c r="D3" s="47"/>
      <c r="E3" s="47"/>
      <c r="F3" s="47"/>
      <c r="G3" s="47"/>
      <c r="H3" s="47"/>
    </row>
    <row r="4" spans="1:10" ht="18">
      <c r="A4" s="48" t="s">
        <v>105</v>
      </c>
      <c r="B4" s="48"/>
      <c r="C4" s="48"/>
      <c r="D4" s="48"/>
      <c r="E4" s="48"/>
      <c r="F4" s="48"/>
      <c r="G4" s="48"/>
      <c r="H4" s="48"/>
      <c r="I4" s="48"/>
      <c r="J4" s="48"/>
    </row>
    <row r="5" spans="1:11" ht="14.2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4.25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7" ht="14.25">
      <c r="A7" s="50" t="s">
        <v>99</v>
      </c>
      <c r="B7" s="50"/>
      <c r="C7" s="50"/>
      <c r="D7" s="50"/>
      <c r="E7" s="50"/>
      <c r="F7" s="50"/>
      <c r="G7" s="50"/>
    </row>
    <row r="8" spans="1:4" ht="14.25">
      <c r="A8" s="5" t="s">
        <v>5</v>
      </c>
      <c r="B8" s="6"/>
      <c r="C8" s="7">
        <v>7534.07</v>
      </c>
      <c r="D8" s="6" t="s">
        <v>6</v>
      </c>
    </row>
    <row r="9" spans="1:11" ht="14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43.5">
      <c r="A11" s="8" t="s">
        <v>7</v>
      </c>
      <c r="B11" s="46" t="s">
        <v>8</v>
      </c>
      <c r="C11" s="46"/>
      <c r="D11" s="46"/>
      <c r="E11" s="46"/>
      <c r="F11" s="46"/>
      <c r="G11" s="8" t="s">
        <v>9</v>
      </c>
      <c r="H11" s="8" t="s">
        <v>10</v>
      </c>
      <c r="I11" s="9" t="s">
        <v>11</v>
      </c>
      <c r="J11" s="9" t="s">
        <v>12</v>
      </c>
      <c r="K11" s="10" t="s">
        <v>13</v>
      </c>
    </row>
    <row r="12" spans="1:11" ht="21">
      <c r="A12" s="11"/>
      <c r="B12" s="12" t="s">
        <v>14</v>
      </c>
      <c r="C12" s="13"/>
      <c r="D12" s="13"/>
      <c r="E12" s="13"/>
      <c r="F12" s="14"/>
      <c r="G12" s="15"/>
      <c r="H12" s="16"/>
      <c r="I12" s="17"/>
      <c r="J12" s="18"/>
      <c r="K12" s="19"/>
    </row>
    <row r="13" spans="1:11" ht="25.5" customHeight="1">
      <c r="A13" s="8">
        <v>1</v>
      </c>
      <c r="B13" s="43" t="s">
        <v>15</v>
      </c>
      <c r="C13" s="43"/>
      <c r="D13" s="43"/>
      <c r="E13" s="43"/>
      <c r="F13" s="43"/>
      <c r="G13" s="20" t="s">
        <v>6</v>
      </c>
      <c r="H13" s="21">
        <v>626.4</v>
      </c>
      <c r="I13" s="22">
        <v>1.09</v>
      </c>
      <c r="J13" s="23">
        <v>204</v>
      </c>
      <c r="K13" s="24">
        <f>H13*I13*J13</f>
        <v>139286.304</v>
      </c>
    </row>
    <row r="14" spans="1:11" ht="25.5" customHeight="1">
      <c r="A14" s="15">
        <v>2</v>
      </c>
      <c r="B14" s="45" t="s">
        <v>16</v>
      </c>
      <c r="C14" s="45"/>
      <c r="D14" s="45"/>
      <c r="E14" s="45"/>
      <c r="F14" s="45"/>
      <c r="G14" s="20" t="s">
        <v>6</v>
      </c>
      <c r="H14" s="21">
        <f>H13</f>
        <v>626.4</v>
      </c>
      <c r="I14" s="25">
        <v>1.34</v>
      </c>
      <c r="J14" s="26">
        <v>48</v>
      </c>
      <c r="K14" s="24">
        <f>H14*I14*J14</f>
        <v>40290.047999999995</v>
      </c>
    </row>
    <row r="15" spans="1:11" ht="25.5" customHeight="1">
      <c r="A15" s="15">
        <v>3</v>
      </c>
      <c r="B15" s="45" t="s">
        <v>17</v>
      </c>
      <c r="C15" s="45"/>
      <c r="D15" s="45"/>
      <c r="E15" s="45"/>
      <c r="F15" s="45"/>
      <c r="G15" s="20" t="s">
        <v>6</v>
      </c>
      <c r="H15" s="21">
        <f>H13</f>
        <v>626.4</v>
      </c>
      <c r="I15" s="24">
        <v>1.87</v>
      </c>
      <c r="J15" s="27">
        <v>12</v>
      </c>
      <c r="K15" s="24">
        <f>H15*I15*J15</f>
        <v>14056.416</v>
      </c>
    </row>
    <row r="16" spans="1:11" ht="25.5" customHeight="1">
      <c r="A16" s="20"/>
      <c r="B16" s="42" t="s">
        <v>18</v>
      </c>
      <c r="C16" s="42"/>
      <c r="D16" s="42"/>
      <c r="E16" s="42"/>
      <c r="F16" s="42"/>
      <c r="G16" s="20"/>
      <c r="H16" s="21"/>
      <c r="I16" s="25"/>
      <c r="J16" s="28"/>
      <c r="K16" s="24"/>
    </row>
    <row r="17" spans="1:11" ht="25.5" customHeight="1">
      <c r="A17" s="8"/>
      <c r="B17" s="43" t="s">
        <v>19</v>
      </c>
      <c r="C17" s="43"/>
      <c r="D17" s="43"/>
      <c r="E17" s="43"/>
      <c r="F17" s="43"/>
      <c r="G17" s="20"/>
      <c r="H17" s="21"/>
      <c r="I17" s="22"/>
      <c r="J17" s="29"/>
      <c r="K17" s="24"/>
    </row>
    <row r="18" spans="1:11" ht="25.5" customHeight="1">
      <c r="A18" s="8">
        <v>1</v>
      </c>
      <c r="B18" s="44" t="s">
        <v>20</v>
      </c>
      <c r="C18" s="44"/>
      <c r="D18" s="44"/>
      <c r="E18" s="44"/>
      <c r="F18" s="44"/>
      <c r="G18" s="20" t="s">
        <v>6</v>
      </c>
      <c r="H18" s="21">
        <v>778.8</v>
      </c>
      <c r="I18" s="25">
        <v>0.19</v>
      </c>
      <c r="J18" s="26">
        <v>155</v>
      </c>
      <c r="K18" s="24">
        <f>H18*I18*J18</f>
        <v>22935.659999999996</v>
      </c>
    </row>
    <row r="19" spans="1:11" ht="25.5" customHeight="1">
      <c r="A19" s="8">
        <v>2</v>
      </c>
      <c r="B19" s="44" t="s">
        <v>21</v>
      </c>
      <c r="C19" s="44"/>
      <c r="D19" s="44"/>
      <c r="E19" s="44"/>
      <c r="F19" s="44"/>
      <c r="G19" s="20" t="s">
        <v>6</v>
      </c>
      <c r="H19" s="21">
        <v>2711</v>
      </c>
      <c r="I19" s="24">
        <v>0.13</v>
      </c>
      <c r="J19" s="30">
        <v>65</v>
      </c>
      <c r="K19" s="24">
        <f>H19*I19*J19</f>
        <v>22907.95</v>
      </c>
    </row>
    <row r="20" spans="1:11" ht="25.5" customHeight="1">
      <c r="A20" s="8">
        <v>3</v>
      </c>
      <c r="B20" s="45" t="s">
        <v>22</v>
      </c>
      <c r="C20" s="45"/>
      <c r="D20" s="45"/>
      <c r="E20" s="45"/>
      <c r="F20" s="45"/>
      <c r="G20" s="20" t="s">
        <v>6</v>
      </c>
      <c r="H20" s="21">
        <f>H19</f>
        <v>2711</v>
      </c>
      <c r="I20" s="25">
        <v>0.6000000000000001</v>
      </c>
      <c r="J20" s="28" t="s">
        <v>23</v>
      </c>
      <c r="K20" s="24">
        <f>H20*I20*3</f>
        <v>4879.8</v>
      </c>
    </row>
    <row r="21" spans="1:11" ht="25.5" customHeight="1">
      <c r="A21" s="8">
        <v>4</v>
      </c>
      <c r="B21" s="45" t="s">
        <v>24</v>
      </c>
      <c r="C21" s="45"/>
      <c r="D21" s="45"/>
      <c r="E21" s="45"/>
      <c r="F21" s="45"/>
      <c r="G21" s="20" t="s">
        <v>6</v>
      </c>
      <c r="H21" s="21">
        <f>H19</f>
        <v>2711</v>
      </c>
      <c r="I21" s="24">
        <v>0.48</v>
      </c>
      <c r="J21" s="30" t="s">
        <v>23</v>
      </c>
      <c r="K21" s="24">
        <f>H21*I21*3</f>
        <v>3903.84</v>
      </c>
    </row>
    <row r="22" spans="1:11" ht="25.5" customHeight="1">
      <c r="A22" s="8"/>
      <c r="B22" s="43" t="s">
        <v>25</v>
      </c>
      <c r="C22" s="43"/>
      <c r="D22" s="43"/>
      <c r="E22" s="43"/>
      <c r="F22" s="43"/>
      <c r="G22" s="20"/>
      <c r="H22" s="21"/>
      <c r="I22" s="25"/>
      <c r="J22" s="28"/>
      <c r="K22" s="24"/>
    </row>
    <row r="23" spans="1:11" ht="25.5" customHeight="1">
      <c r="A23" s="8">
        <v>1</v>
      </c>
      <c r="B23" s="44" t="s">
        <v>26</v>
      </c>
      <c r="C23" s="44"/>
      <c r="D23" s="44"/>
      <c r="E23" s="44"/>
      <c r="F23" s="44"/>
      <c r="G23" s="20" t="s">
        <v>6</v>
      </c>
      <c r="H23" s="21">
        <f>H18/2</f>
        <v>389.4</v>
      </c>
      <c r="I23" s="24">
        <v>3.85</v>
      </c>
      <c r="J23" s="27">
        <v>88</v>
      </c>
      <c r="K23" s="24">
        <f>H23*I23*J23</f>
        <v>131928.72</v>
      </c>
    </row>
    <row r="24" spans="1:11" ht="25.5" customHeight="1">
      <c r="A24" s="8"/>
      <c r="B24" s="42" t="s">
        <v>27</v>
      </c>
      <c r="C24" s="42"/>
      <c r="D24" s="42"/>
      <c r="E24" s="42"/>
      <c r="F24" s="42"/>
      <c r="G24" s="20"/>
      <c r="H24" s="20"/>
      <c r="I24" s="20"/>
      <c r="J24" s="20"/>
      <c r="K24" s="24"/>
    </row>
    <row r="25" spans="1:11" ht="25.5" customHeight="1">
      <c r="A25" s="8">
        <v>1</v>
      </c>
      <c r="B25" s="43" t="s">
        <v>28</v>
      </c>
      <c r="C25" s="43"/>
      <c r="D25" s="43"/>
      <c r="E25" s="43"/>
      <c r="F25" s="43"/>
      <c r="G25" s="20" t="s">
        <v>29</v>
      </c>
      <c r="H25" s="21">
        <v>108</v>
      </c>
      <c r="I25" s="20">
        <v>4.12</v>
      </c>
      <c r="J25" s="20">
        <v>12</v>
      </c>
      <c r="K25" s="24">
        <f>H25*I25*12</f>
        <v>5339.52</v>
      </c>
    </row>
    <row r="26" spans="1:11" ht="25.5" customHeight="1">
      <c r="A26" s="8">
        <v>2</v>
      </c>
      <c r="B26" s="43" t="s">
        <v>30</v>
      </c>
      <c r="C26" s="43"/>
      <c r="D26" s="43"/>
      <c r="E26" s="43"/>
      <c r="F26" s="43"/>
      <c r="G26" s="20" t="s">
        <v>31</v>
      </c>
      <c r="H26" s="31">
        <v>28</v>
      </c>
      <c r="I26" s="20">
        <v>9.05</v>
      </c>
      <c r="J26" s="20">
        <v>12</v>
      </c>
      <c r="K26" s="24">
        <f>H26*I26*12</f>
        <v>3040.8</v>
      </c>
    </row>
    <row r="27" spans="1:11" ht="25.5" customHeight="1">
      <c r="A27" s="8">
        <v>3</v>
      </c>
      <c r="B27" s="43" t="s">
        <v>32</v>
      </c>
      <c r="C27" s="43"/>
      <c r="D27" s="43"/>
      <c r="E27" s="43"/>
      <c r="F27" s="43"/>
      <c r="G27" s="20" t="s">
        <v>6</v>
      </c>
      <c r="H27" s="21">
        <v>84.24</v>
      </c>
      <c r="I27" s="20">
        <v>0.07</v>
      </c>
      <c r="J27" s="20">
        <v>248</v>
      </c>
      <c r="K27" s="24">
        <f aca="true" t="shared" si="0" ref="K27:K32">H27*I27*J27</f>
        <v>1462.4063999999998</v>
      </c>
    </row>
    <row r="28" spans="1:11" ht="25.5" customHeight="1">
      <c r="A28" s="8">
        <v>4</v>
      </c>
      <c r="B28" s="43" t="s">
        <v>33</v>
      </c>
      <c r="C28" s="43"/>
      <c r="D28" s="43"/>
      <c r="E28" s="43"/>
      <c r="F28" s="43"/>
      <c r="G28" s="20" t="s">
        <v>6</v>
      </c>
      <c r="H28" s="21">
        <f>H27</f>
        <v>84.24</v>
      </c>
      <c r="I28" s="21">
        <v>0.97</v>
      </c>
      <c r="J28" s="31">
        <v>35</v>
      </c>
      <c r="K28" s="24">
        <f t="shared" si="0"/>
        <v>2859.9479999999994</v>
      </c>
    </row>
    <row r="29" spans="1:11" ht="25.5" customHeight="1">
      <c r="A29" s="8">
        <v>5</v>
      </c>
      <c r="B29" s="43" t="s">
        <v>34</v>
      </c>
      <c r="C29" s="43"/>
      <c r="D29" s="43"/>
      <c r="E29" s="43"/>
      <c r="F29" s="43"/>
      <c r="G29" s="20" t="s">
        <v>35</v>
      </c>
      <c r="H29" s="21">
        <f>H25</f>
        <v>108</v>
      </c>
      <c r="I29" s="21">
        <v>3.15</v>
      </c>
      <c r="J29" s="31">
        <v>35</v>
      </c>
      <c r="K29" s="24">
        <f t="shared" si="0"/>
        <v>11907</v>
      </c>
    </row>
    <row r="30" spans="1:11" ht="25.5" customHeight="1">
      <c r="A30" s="8"/>
      <c r="B30" s="42" t="s">
        <v>36</v>
      </c>
      <c r="C30" s="42"/>
      <c r="D30" s="42"/>
      <c r="E30" s="42"/>
      <c r="F30" s="42"/>
      <c r="G30" s="20" t="s">
        <v>6</v>
      </c>
      <c r="H30" s="21">
        <v>579.6</v>
      </c>
      <c r="I30" s="21">
        <v>7.79</v>
      </c>
      <c r="J30" s="31">
        <v>7</v>
      </c>
      <c r="K30" s="24">
        <f t="shared" si="0"/>
        <v>31605.588</v>
      </c>
    </row>
    <row r="31" spans="1:11" ht="28.5" customHeight="1">
      <c r="A31" s="8"/>
      <c r="B31" s="42" t="s">
        <v>37</v>
      </c>
      <c r="C31" s="42"/>
      <c r="D31" s="42"/>
      <c r="E31" s="42"/>
      <c r="F31" s="42"/>
      <c r="G31" s="20" t="s">
        <v>6</v>
      </c>
      <c r="H31" s="21">
        <f>C8</f>
        <v>7534.07</v>
      </c>
      <c r="I31" s="24">
        <v>0.08</v>
      </c>
      <c r="J31" s="27">
        <v>12</v>
      </c>
      <c r="K31" s="24">
        <f t="shared" si="0"/>
        <v>7232.7072</v>
      </c>
    </row>
    <row r="32" spans="1:11" ht="35.25" customHeight="1">
      <c r="A32" s="8"/>
      <c r="B32" s="42" t="s">
        <v>39</v>
      </c>
      <c r="C32" s="42"/>
      <c r="D32" s="42"/>
      <c r="E32" s="42"/>
      <c r="F32" s="42"/>
      <c r="G32" s="20" t="s">
        <v>6</v>
      </c>
      <c r="H32" s="21">
        <f>C8</f>
        <v>7534.07</v>
      </c>
      <c r="I32" s="24">
        <v>0.04</v>
      </c>
      <c r="J32" s="27">
        <v>12</v>
      </c>
      <c r="K32" s="24">
        <f t="shared" si="0"/>
        <v>3616.3536</v>
      </c>
    </row>
    <row r="33" spans="1:11" ht="27.75" customHeight="1">
      <c r="A33" s="8"/>
      <c r="B33" s="42" t="s">
        <v>41</v>
      </c>
      <c r="C33" s="42"/>
      <c r="D33" s="42"/>
      <c r="E33" s="42"/>
      <c r="F33" s="42"/>
      <c r="G33" s="20"/>
      <c r="H33" s="21"/>
      <c r="I33" s="24"/>
      <c r="J33" s="30"/>
      <c r="K33" s="32">
        <v>18000</v>
      </c>
    </row>
    <row r="34" spans="1:11" ht="24.75" customHeight="1">
      <c r="A34" s="20"/>
      <c r="B34" s="41" t="s">
        <v>45</v>
      </c>
      <c r="C34" s="41"/>
      <c r="D34" s="41"/>
      <c r="E34" s="41"/>
      <c r="F34" s="41"/>
      <c r="G34" s="20"/>
      <c r="H34" s="21"/>
      <c r="I34" s="33"/>
      <c r="J34" s="34"/>
      <c r="K34" s="35">
        <f>SUM(K13:K33)</f>
        <v>465253.06119999994</v>
      </c>
    </row>
    <row r="35" spans="1:11" ht="29.25" customHeight="1">
      <c r="A35" s="8"/>
      <c r="B35" s="42" t="s">
        <v>43</v>
      </c>
      <c r="C35" s="42"/>
      <c r="D35" s="42"/>
      <c r="E35" s="42"/>
      <c r="F35" s="42"/>
      <c r="G35" s="20" t="s">
        <v>6</v>
      </c>
      <c r="H35" s="21">
        <f>C11</f>
        <v>0</v>
      </c>
      <c r="I35" s="24"/>
      <c r="J35" s="27">
        <v>12</v>
      </c>
      <c r="K35" s="24"/>
    </row>
    <row r="36" spans="1:11" ht="21" customHeight="1">
      <c r="A36" s="8"/>
      <c r="B36" s="42" t="s">
        <v>44</v>
      </c>
      <c r="C36" s="42"/>
      <c r="D36" s="42"/>
      <c r="E36" s="42"/>
      <c r="F36" s="42"/>
      <c r="G36" s="20"/>
      <c r="H36" s="21"/>
      <c r="I36" s="24"/>
      <c r="J36" s="30">
        <v>12</v>
      </c>
      <c r="K36" s="32"/>
    </row>
    <row r="37" spans="1:11" ht="24.75" customHeight="1">
      <c r="A37" s="20"/>
      <c r="B37" s="41" t="s">
        <v>45</v>
      </c>
      <c r="C37" s="41"/>
      <c r="D37" s="41"/>
      <c r="E37" s="41"/>
      <c r="F37" s="41"/>
      <c r="G37" s="20"/>
      <c r="H37" s="21"/>
      <c r="I37" s="33"/>
      <c r="J37" s="34"/>
      <c r="K37" s="35">
        <f>K34+K35+K36</f>
        <v>465253.06119999994</v>
      </c>
    </row>
  </sheetData>
  <sheetProtection selectLockedCells="1" selectUnlockedCells="1"/>
  <mergeCells count="32">
    <mergeCell ref="C2:H3"/>
    <mergeCell ref="A4:J4"/>
    <mergeCell ref="A5:K5"/>
    <mergeCell ref="A6:K6"/>
    <mergeCell ref="A7:G7"/>
    <mergeCell ref="A9:K9"/>
    <mergeCell ref="B11:F11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6:F36"/>
    <mergeCell ref="B37:F37"/>
    <mergeCell ref="B30:F30"/>
    <mergeCell ref="B31:F31"/>
    <mergeCell ref="B32:F32"/>
    <mergeCell ref="B33:F33"/>
    <mergeCell ref="B34:F34"/>
    <mergeCell ref="B35:F35"/>
  </mergeCells>
  <printOptions/>
  <pageMargins left="0.8659722222222223" right="0" top="0.19652777777777777" bottom="0" header="0.5118055555555555" footer="0.5118055555555555"/>
  <pageSetup horizontalDpi="300" verticalDpi="300" orientation="portrait" paperSize="9" scale="80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50"/>
  </sheetPr>
  <dimension ref="A1:K37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12">
      <c r="C2" s="47" t="s">
        <v>1</v>
      </c>
      <c r="D2" s="47"/>
      <c r="E2" s="47"/>
      <c r="F2" s="47"/>
      <c r="G2" s="47"/>
      <c r="H2" s="47"/>
    </row>
    <row r="3" spans="3:8" ht="12">
      <c r="C3" s="47"/>
      <c r="D3" s="47"/>
      <c r="E3" s="47"/>
      <c r="F3" s="47"/>
      <c r="G3" s="47"/>
      <c r="H3" s="47"/>
    </row>
    <row r="4" spans="1:10" ht="18">
      <c r="A4" s="48" t="s">
        <v>105</v>
      </c>
      <c r="B4" s="48"/>
      <c r="C4" s="48"/>
      <c r="D4" s="48"/>
      <c r="E4" s="48"/>
      <c r="F4" s="48"/>
      <c r="G4" s="48"/>
      <c r="H4" s="48"/>
      <c r="I4" s="48"/>
      <c r="J4" s="48"/>
    </row>
    <row r="5" spans="1:11" ht="14.2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4.25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7" ht="14.25">
      <c r="A7" s="50" t="s">
        <v>100</v>
      </c>
      <c r="B7" s="50"/>
      <c r="C7" s="50"/>
      <c r="D7" s="50"/>
      <c r="E7" s="50"/>
      <c r="F7" s="50"/>
      <c r="G7" s="50"/>
    </row>
    <row r="8" spans="1:4" ht="14.25">
      <c r="A8" s="5" t="s">
        <v>5</v>
      </c>
      <c r="B8" s="6"/>
      <c r="C8" s="7">
        <v>7567.44</v>
      </c>
      <c r="D8" s="6" t="s">
        <v>6</v>
      </c>
    </row>
    <row r="9" spans="1:11" ht="14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43.5">
      <c r="A11" s="8" t="s">
        <v>7</v>
      </c>
      <c r="B11" s="46" t="s">
        <v>8</v>
      </c>
      <c r="C11" s="46"/>
      <c r="D11" s="46"/>
      <c r="E11" s="46"/>
      <c r="F11" s="46"/>
      <c r="G11" s="8" t="s">
        <v>9</v>
      </c>
      <c r="H11" s="8" t="s">
        <v>10</v>
      </c>
      <c r="I11" s="9" t="s">
        <v>11</v>
      </c>
      <c r="J11" s="9" t="s">
        <v>12</v>
      </c>
      <c r="K11" s="10" t="s">
        <v>13</v>
      </c>
    </row>
    <row r="12" spans="1:11" ht="21">
      <c r="A12" s="11"/>
      <c r="B12" s="12" t="s">
        <v>14</v>
      </c>
      <c r="C12" s="13"/>
      <c r="D12" s="13"/>
      <c r="E12" s="13"/>
      <c r="F12" s="14"/>
      <c r="G12" s="15"/>
      <c r="H12" s="16"/>
      <c r="I12" s="17"/>
      <c r="J12" s="18"/>
      <c r="K12" s="19"/>
    </row>
    <row r="13" spans="1:11" ht="25.5" customHeight="1">
      <c r="A13" s="8">
        <v>1</v>
      </c>
      <c r="B13" s="43" t="s">
        <v>15</v>
      </c>
      <c r="C13" s="43"/>
      <c r="D13" s="43"/>
      <c r="E13" s="43"/>
      <c r="F13" s="43"/>
      <c r="G13" s="20" t="s">
        <v>6</v>
      </c>
      <c r="H13" s="21">
        <v>626.4</v>
      </c>
      <c r="I13" s="22">
        <v>1.09</v>
      </c>
      <c r="J13" s="23">
        <v>204</v>
      </c>
      <c r="K13" s="24">
        <f>H13*I13*J13</f>
        <v>139286.304</v>
      </c>
    </row>
    <row r="14" spans="1:11" ht="25.5" customHeight="1">
      <c r="A14" s="15">
        <v>2</v>
      </c>
      <c r="B14" s="45" t="s">
        <v>16</v>
      </c>
      <c r="C14" s="45"/>
      <c r="D14" s="45"/>
      <c r="E14" s="45"/>
      <c r="F14" s="45"/>
      <c r="G14" s="20" t="s">
        <v>6</v>
      </c>
      <c r="H14" s="21">
        <f>H13</f>
        <v>626.4</v>
      </c>
      <c r="I14" s="25">
        <v>1.34</v>
      </c>
      <c r="J14" s="26">
        <v>48</v>
      </c>
      <c r="K14" s="24">
        <f>H14*I14*J14</f>
        <v>40290.047999999995</v>
      </c>
    </row>
    <row r="15" spans="1:11" ht="25.5" customHeight="1">
      <c r="A15" s="15">
        <v>3</v>
      </c>
      <c r="B15" s="45" t="s">
        <v>17</v>
      </c>
      <c r="C15" s="45"/>
      <c r="D15" s="45"/>
      <c r="E15" s="45"/>
      <c r="F15" s="45"/>
      <c r="G15" s="20" t="s">
        <v>6</v>
      </c>
      <c r="H15" s="21">
        <f>H13</f>
        <v>626.4</v>
      </c>
      <c r="I15" s="24">
        <v>1.87</v>
      </c>
      <c r="J15" s="27">
        <v>12</v>
      </c>
      <c r="K15" s="24">
        <f>H15*I15*J15</f>
        <v>14056.416</v>
      </c>
    </row>
    <row r="16" spans="1:11" ht="25.5" customHeight="1">
      <c r="A16" s="20"/>
      <c r="B16" s="42" t="s">
        <v>18</v>
      </c>
      <c r="C16" s="42"/>
      <c r="D16" s="42"/>
      <c r="E16" s="42"/>
      <c r="F16" s="42"/>
      <c r="G16" s="20"/>
      <c r="H16" s="21"/>
      <c r="I16" s="25"/>
      <c r="J16" s="28"/>
      <c r="K16" s="24"/>
    </row>
    <row r="17" spans="1:11" ht="25.5" customHeight="1">
      <c r="A17" s="8"/>
      <c r="B17" s="43" t="s">
        <v>19</v>
      </c>
      <c r="C17" s="43"/>
      <c r="D17" s="43"/>
      <c r="E17" s="43"/>
      <c r="F17" s="43"/>
      <c r="G17" s="20"/>
      <c r="H17" s="21"/>
      <c r="I17" s="22"/>
      <c r="J17" s="29"/>
      <c r="K17" s="24"/>
    </row>
    <row r="18" spans="1:11" ht="25.5" customHeight="1">
      <c r="A18" s="8">
        <v>1</v>
      </c>
      <c r="B18" s="44" t="s">
        <v>20</v>
      </c>
      <c r="C18" s="44"/>
      <c r="D18" s="44"/>
      <c r="E18" s="44"/>
      <c r="F18" s="44"/>
      <c r="G18" s="20" t="s">
        <v>6</v>
      </c>
      <c r="H18" s="21">
        <v>861</v>
      </c>
      <c r="I18" s="25">
        <v>0.19</v>
      </c>
      <c r="J18" s="26">
        <v>155</v>
      </c>
      <c r="K18" s="24">
        <f>H18*I18*J18</f>
        <v>25356.45</v>
      </c>
    </row>
    <row r="19" spans="1:11" ht="25.5" customHeight="1">
      <c r="A19" s="8">
        <v>2</v>
      </c>
      <c r="B19" s="44" t="s">
        <v>21</v>
      </c>
      <c r="C19" s="44"/>
      <c r="D19" s="44"/>
      <c r="E19" s="44"/>
      <c r="F19" s="44"/>
      <c r="G19" s="20" t="s">
        <v>6</v>
      </c>
      <c r="H19" s="21">
        <v>1836</v>
      </c>
      <c r="I19" s="24">
        <v>0.13</v>
      </c>
      <c r="J19" s="30">
        <v>65</v>
      </c>
      <c r="K19" s="24">
        <f>H19*I19*J19</f>
        <v>15514.2</v>
      </c>
    </row>
    <row r="20" spans="1:11" ht="25.5" customHeight="1">
      <c r="A20" s="8">
        <v>3</v>
      </c>
      <c r="B20" s="45" t="s">
        <v>22</v>
      </c>
      <c r="C20" s="45"/>
      <c r="D20" s="45"/>
      <c r="E20" s="45"/>
      <c r="F20" s="45"/>
      <c r="G20" s="20" t="s">
        <v>6</v>
      </c>
      <c r="H20" s="21">
        <f>H19</f>
        <v>1836</v>
      </c>
      <c r="I20" s="25">
        <v>0.6000000000000001</v>
      </c>
      <c r="J20" s="28" t="s">
        <v>23</v>
      </c>
      <c r="K20" s="24">
        <f>H20*I20*3</f>
        <v>3304.8</v>
      </c>
    </row>
    <row r="21" spans="1:11" ht="25.5" customHeight="1">
      <c r="A21" s="8">
        <v>4</v>
      </c>
      <c r="B21" s="45" t="s">
        <v>24</v>
      </c>
      <c r="C21" s="45"/>
      <c r="D21" s="45"/>
      <c r="E21" s="45"/>
      <c r="F21" s="45"/>
      <c r="G21" s="20" t="s">
        <v>6</v>
      </c>
      <c r="H21" s="21">
        <f>H19</f>
        <v>1836</v>
      </c>
      <c r="I21" s="24">
        <v>0.48</v>
      </c>
      <c r="J21" s="30" t="s">
        <v>23</v>
      </c>
      <c r="K21" s="24">
        <f>H21*I21*3</f>
        <v>2643.84</v>
      </c>
    </row>
    <row r="22" spans="1:11" ht="25.5" customHeight="1">
      <c r="A22" s="8"/>
      <c r="B22" s="43" t="s">
        <v>25</v>
      </c>
      <c r="C22" s="43"/>
      <c r="D22" s="43"/>
      <c r="E22" s="43"/>
      <c r="F22" s="43"/>
      <c r="G22" s="20"/>
      <c r="H22" s="21"/>
      <c r="I22" s="25"/>
      <c r="J22" s="28"/>
      <c r="K22" s="24"/>
    </row>
    <row r="23" spans="1:11" ht="25.5" customHeight="1">
      <c r="A23" s="8">
        <v>1</v>
      </c>
      <c r="B23" s="44" t="s">
        <v>26</v>
      </c>
      <c r="C23" s="44"/>
      <c r="D23" s="44"/>
      <c r="E23" s="44"/>
      <c r="F23" s="44"/>
      <c r="G23" s="20" t="s">
        <v>6</v>
      </c>
      <c r="H23" s="21">
        <f>H18/2</f>
        <v>430.5</v>
      </c>
      <c r="I23" s="24">
        <v>3.85</v>
      </c>
      <c r="J23" s="27">
        <v>88</v>
      </c>
      <c r="K23" s="24">
        <f>H23*I23*J23</f>
        <v>145853.4</v>
      </c>
    </row>
    <row r="24" spans="1:11" ht="25.5" customHeight="1">
      <c r="A24" s="8"/>
      <c r="B24" s="42" t="s">
        <v>27</v>
      </c>
      <c r="C24" s="42"/>
      <c r="D24" s="42"/>
      <c r="E24" s="42"/>
      <c r="F24" s="42"/>
      <c r="G24" s="20"/>
      <c r="H24" s="20"/>
      <c r="I24" s="20"/>
      <c r="J24" s="20"/>
      <c r="K24" s="24"/>
    </row>
    <row r="25" spans="1:11" ht="25.5" customHeight="1">
      <c r="A25" s="8">
        <v>1</v>
      </c>
      <c r="B25" s="43" t="s">
        <v>28</v>
      </c>
      <c r="C25" s="43"/>
      <c r="D25" s="43"/>
      <c r="E25" s="43"/>
      <c r="F25" s="43"/>
      <c r="G25" s="20" t="s">
        <v>29</v>
      </c>
      <c r="H25" s="21">
        <v>108</v>
      </c>
      <c r="I25" s="20">
        <v>4.12</v>
      </c>
      <c r="J25" s="20">
        <v>12</v>
      </c>
      <c r="K25" s="24">
        <f>H25*I25*12</f>
        <v>5339.52</v>
      </c>
    </row>
    <row r="26" spans="1:11" ht="25.5" customHeight="1">
      <c r="A26" s="8">
        <v>2</v>
      </c>
      <c r="B26" s="43" t="s">
        <v>30</v>
      </c>
      <c r="C26" s="43"/>
      <c r="D26" s="43"/>
      <c r="E26" s="43"/>
      <c r="F26" s="43"/>
      <c r="G26" s="20" t="s">
        <v>31</v>
      </c>
      <c r="H26" s="31">
        <v>28</v>
      </c>
      <c r="I26" s="20">
        <v>9.05</v>
      </c>
      <c r="J26" s="20">
        <v>12</v>
      </c>
      <c r="K26" s="24">
        <f>H26*I26*12</f>
        <v>3040.8</v>
      </c>
    </row>
    <row r="27" spans="1:11" ht="25.5" customHeight="1">
      <c r="A27" s="8">
        <v>3</v>
      </c>
      <c r="B27" s="43" t="s">
        <v>32</v>
      </c>
      <c r="C27" s="43"/>
      <c r="D27" s="43"/>
      <c r="E27" s="43"/>
      <c r="F27" s="43"/>
      <c r="G27" s="20" t="s">
        <v>6</v>
      </c>
      <c r="H27" s="21">
        <v>84.24</v>
      </c>
      <c r="I27" s="20">
        <v>0.07</v>
      </c>
      <c r="J27" s="20">
        <v>248</v>
      </c>
      <c r="K27" s="24">
        <f aca="true" t="shared" si="0" ref="K27:K32">H27*I27*J27</f>
        <v>1462.4063999999998</v>
      </c>
    </row>
    <row r="28" spans="1:11" ht="25.5" customHeight="1">
      <c r="A28" s="8">
        <v>4</v>
      </c>
      <c r="B28" s="43" t="s">
        <v>33</v>
      </c>
      <c r="C28" s="43"/>
      <c r="D28" s="43"/>
      <c r="E28" s="43"/>
      <c r="F28" s="43"/>
      <c r="G28" s="20" t="s">
        <v>6</v>
      </c>
      <c r="H28" s="21">
        <f>H27</f>
        <v>84.24</v>
      </c>
      <c r="I28" s="21">
        <v>0.97</v>
      </c>
      <c r="J28" s="31">
        <v>35</v>
      </c>
      <c r="K28" s="24">
        <f t="shared" si="0"/>
        <v>2859.9479999999994</v>
      </c>
    </row>
    <row r="29" spans="1:11" ht="25.5" customHeight="1">
      <c r="A29" s="8">
        <v>5</v>
      </c>
      <c r="B29" s="43" t="s">
        <v>34</v>
      </c>
      <c r="C29" s="43"/>
      <c r="D29" s="43"/>
      <c r="E29" s="43"/>
      <c r="F29" s="43"/>
      <c r="G29" s="20" t="s">
        <v>35</v>
      </c>
      <c r="H29" s="21">
        <f>H25</f>
        <v>108</v>
      </c>
      <c r="I29" s="21">
        <v>3.15</v>
      </c>
      <c r="J29" s="31">
        <v>35</v>
      </c>
      <c r="K29" s="24">
        <f t="shared" si="0"/>
        <v>11907</v>
      </c>
    </row>
    <row r="30" spans="1:11" ht="25.5" customHeight="1">
      <c r="A30" s="8"/>
      <c r="B30" s="42" t="s">
        <v>36</v>
      </c>
      <c r="C30" s="42"/>
      <c r="D30" s="42"/>
      <c r="E30" s="42"/>
      <c r="F30" s="42"/>
      <c r="G30" s="20" t="s">
        <v>6</v>
      </c>
      <c r="H30" s="21">
        <v>1203.4</v>
      </c>
      <c r="I30" s="21">
        <v>7.79</v>
      </c>
      <c r="J30" s="31">
        <v>7</v>
      </c>
      <c r="K30" s="24">
        <f t="shared" si="0"/>
        <v>65621.402</v>
      </c>
    </row>
    <row r="31" spans="1:11" ht="28.5" customHeight="1">
      <c r="A31" s="8"/>
      <c r="B31" s="42" t="s">
        <v>37</v>
      </c>
      <c r="C31" s="42"/>
      <c r="D31" s="42"/>
      <c r="E31" s="42"/>
      <c r="F31" s="42"/>
      <c r="G31" s="20" t="s">
        <v>6</v>
      </c>
      <c r="H31" s="21">
        <f>C8</f>
        <v>7567.44</v>
      </c>
      <c r="I31" s="24">
        <v>0.08</v>
      </c>
      <c r="J31" s="27">
        <v>12</v>
      </c>
      <c r="K31" s="24">
        <f t="shared" si="0"/>
        <v>7264.742399999999</v>
      </c>
    </row>
    <row r="32" spans="1:11" ht="35.25" customHeight="1">
      <c r="A32" s="8"/>
      <c r="B32" s="42" t="s">
        <v>39</v>
      </c>
      <c r="C32" s="42"/>
      <c r="D32" s="42"/>
      <c r="E32" s="42"/>
      <c r="F32" s="42"/>
      <c r="G32" s="20" t="s">
        <v>6</v>
      </c>
      <c r="H32" s="21">
        <f>C8</f>
        <v>7567.44</v>
      </c>
      <c r="I32" s="24">
        <v>0.04</v>
      </c>
      <c r="J32" s="27">
        <v>12</v>
      </c>
      <c r="K32" s="24">
        <f t="shared" si="0"/>
        <v>3632.3711999999996</v>
      </c>
    </row>
    <row r="33" spans="1:11" ht="27.75" customHeight="1">
      <c r="A33" s="8"/>
      <c r="B33" s="42" t="s">
        <v>41</v>
      </c>
      <c r="C33" s="42"/>
      <c r="D33" s="42"/>
      <c r="E33" s="42"/>
      <c r="F33" s="42"/>
      <c r="G33" s="20"/>
      <c r="H33" s="21"/>
      <c r="I33" s="24"/>
      <c r="J33" s="30"/>
      <c r="K33" s="32">
        <v>18000</v>
      </c>
    </row>
    <row r="34" spans="1:11" ht="27.75" customHeight="1">
      <c r="A34" s="20"/>
      <c r="B34" s="41" t="s">
        <v>45</v>
      </c>
      <c r="C34" s="41"/>
      <c r="D34" s="41"/>
      <c r="E34" s="41"/>
      <c r="F34" s="41"/>
      <c r="G34" s="20"/>
      <c r="H34" s="21"/>
      <c r="I34" s="33"/>
      <c r="J34" s="34"/>
      <c r="K34" s="35">
        <f>SUM(K13:K33)</f>
        <v>505433.6479999999</v>
      </c>
    </row>
    <row r="35" spans="1:11" ht="28.5" customHeight="1">
      <c r="A35" s="8"/>
      <c r="B35" s="42" t="s">
        <v>43</v>
      </c>
      <c r="C35" s="42"/>
      <c r="D35" s="42"/>
      <c r="E35" s="42"/>
      <c r="F35" s="42"/>
      <c r="G35" s="20" t="s">
        <v>6</v>
      </c>
      <c r="H35" s="21">
        <f>C11</f>
        <v>0</v>
      </c>
      <c r="I35" s="24"/>
      <c r="J35" s="27">
        <v>12</v>
      </c>
      <c r="K35" s="24"/>
    </row>
    <row r="36" spans="1:11" ht="21" customHeight="1">
      <c r="A36" s="8"/>
      <c r="B36" s="42" t="s">
        <v>44</v>
      </c>
      <c r="C36" s="42"/>
      <c r="D36" s="42"/>
      <c r="E36" s="42"/>
      <c r="F36" s="42"/>
      <c r="G36" s="20"/>
      <c r="H36" s="21"/>
      <c r="I36" s="24"/>
      <c r="J36" s="30">
        <v>12</v>
      </c>
      <c r="K36" s="32"/>
    </row>
    <row r="37" spans="1:11" ht="24.75" customHeight="1">
      <c r="A37" s="20"/>
      <c r="B37" s="41" t="s">
        <v>45</v>
      </c>
      <c r="C37" s="41"/>
      <c r="D37" s="41"/>
      <c r="E37" s="41"/>
      <c r="F37" s="41"/>
      <c r="G37" s="20"/>
      <c r="H37" s="21"/>
      <c r="I37" s="33"/>
      <c r="J37" s="34"/>
      <c r="K37" s="35">
        <f>K34+K35+K36</f>
        <v>505433.6479999999</v>
      </c>
    </row>
  </sheetData>
  <sheetProtection selectLockedCells="1" selectUnlockedCells="1"/>
  <mergeCells count="32">
    <mergeCell ref="C2:H3"/>
    <mergeCell ref="A4:J4"/>
    <mergeCell ref="A5:K5"/>
    <mergeCell ref="A6:K6"/>
    <mergeCell ref="A7:G7"/>
    <mergeCell ref="A9:K9"/>
    <mergeCell ref="B11:F11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6:F36"/>
    <mergeCell ref="B37:F37"/>
    <mergeCell ref="B30:F30"/>
    <mergeCell ref="B31:F31"/>
    <mergeCell ref="B32:F32"/>
    <mergeCell ref="B33:F33"/>
    <mergeCell ref="B34:F34"/>
    <mergeCell ref="B35:F35"/>
  </mergeCells>
  <printOptions/>
  <pageMargins left="0.8659722222222223" right="0" top="0.19652777777777777" bottom="0" header="0.5118055555555555" footer="0.5118055555555555"/>
  <pageSetup horizontalDpi="300" verticalDpi="300" orientation="portrait" paperSize="9" scale="80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50"/>
  </sheetPr>
  <dimension ref="A1:K37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12">
      <c r="C2" s="47" t="s">
        <v>1</v>
      </c>
      <c r="D2" s="47"/>
      <c r="E2" s="47"/>
      <c r="F2" s="47"/>
      <c r="G2" s="47"/>
      <c r="H2" s="47"/>
    </row>
    <row r="3" spans="3:8" ht="12">
      <c r="C3" s="47"/>
      <c r="D3" s="47"/>
      <c r="E3" s="47"/>
      <c r="F3" s="47"/>
      <c r="G3" s="47"/>
      <c r="H3" s="47"/>
    </row>
    <row r="4" spans="1:10" ht="18">
      <c r="A4" s="48" t="s">
        <v>106</v>
      </c>
      <c r="B4" s="48"/>
      <c r="C4" s="48"/>
      <c r="D4" s="48"/>
      <c r="E4" s="48"/>
      <c r="F4" s="48"/>
      <c r="G4" s="48"/>
      <c r="H4" s="48"/>
      <c r="I4" s="48"/>
      <c r="J4" s="48"/>
    </row>
    <row r="5" spans="1:11" ht="14.2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4.25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7" ht="14.25">
      <c r="A7" s="50" t="s">
        <v>101</v>
      </c>
      <c r="B7" s="50"/>
      <c r="C7" s="50"/>
      <c r="D7" s="50"/>
      <c r="E7" s="50"/>
      <c r="F7" s="50"/>
      <c r="G7" s="50"/>
    </row>
    <row r="8" spans="1:4" ht="14.25">
      <c r="A8" s="5" t="s">
        <v>5</v>
      </c>
      <c r="B8" s="6"/>
      <c r="C8" s="7">
        <v>3782.39</v>
      </c>
      <c r="D8" s="6" t="s">
        <v>6</v>
      </c>
    </row>
    <row r="9" spans="1:11" ht="14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43.5">
      <c r="A11" s="8" t="s">
        <v>7</v>
      </c>
      <c r="B11" s="46" t="s">
        <v>8</v>
      </c>
      <c r="C11" s="46"/>
      <c r="D11" s="46"/>
      <c r="E11" s="46"/>
      <c r="F11" s="46"/>
      <c r="G11" s="8" t="s">
        <v>9</v>
      </c>
      <c r="H11" s="8" t="s">
        <v>10</v>
      </c>
      <c r="I11" s="9" t="s">
        <v>11</v>
      </c>
      <c r="J11" s="9" t="s">
        <v>12</v>
      </c>
      <c r="K11" s="10" t="s">
        <v>13</v>
      </c>
    </row>
    <row r="12" spans="1:11" ht="21">
      <c r="A12" s="11"/>
      <c r="B12" s="12" t="s">
        <v>14</v>
      </c>
      <c r="C12" s="13"/>
      <c r="D12" s="13"/>
      <c r="E12" s="13"/>
      <c r="F12" s="14"/>
      <c r="G12" s="15"/>
      <c r="H12" s="16"/>
      <c r="I12" s="17"/>
      <c r="J12" s="18"/>
      <c r="K12" s="19"/>
    </row>
    <row r="13" spans="1:11" ht="25.5" customHeight="1">
      <c r="A13" s="8">
        <v>1</v>
      </c>
      <c r="B13" s="43" t="s">
        <v>15</v>
      </c>
      <c r="C13" s="43"/>
      <c r="D13" s="43"/>
      <c r="E13" s="43"/>
      <c r="F13" s="43"/>
      <c r="G13" s="20" t="s">
        <v>6</v>
      </c>
      <c r="H13" s="21">
        <v>313.2</v>
      </c>
      <c r="I13" s="22">
        <v>1.09</v>
      </c>
      <c r="J13" s="23">
        <v>204</v>
      </c>
      <c r="K13" s="24">
        <f>H13*I13*J13</f>
        <v>69643.152</v>
      </c>
    </row>
    <row r="14" spans="1:11" ht="25.5" customHeight="1">
      <c r="A14" s="15">
        <v>2</v>
      </c>
      <c r="B14" s="45" t="s">
        <v>16</v>
      </c>
      <c r="C14" s="45"/>
      <c r="D14" s="45"/>
      <c r="E14" s="45"/>
      <c r="F14" s="45"/>
      <c r="G14" s="20" t="s">
        <v>6</v>
      </c>
      <c r="H14" s="21">
        <f>H13</f>
        <v>313.2</v>
      </c>
      <c r="I14" s="25">
        <v>1.34</v>
      </c>
      <c r="J14" s="26">
        <v>48</v>
      </c>
      <c r="K14" s="24">
        <f>H14*I14*J14</f>
        <v>20145.023999999998</v>
      </c>
    </row>
    <row r="15" spans="1:11" ht="25.5" customHeight="1">
      <c r="A15" s="15">
        <v>3</v>
      </c>
      <c r="B15" s="45" t="s">
        <v>17</v>
      </c>
      <c r="C15" s="45"/>
      <c r="D15" s="45"/>
      <c r="E15" s="45"/>
      <c r="F15" s="45"/>
      <c r="G15" s="20" t="s">
        <v>6</v>
      </c>
      <c r="H15" s="21">
        <f>H13</f>
        <v>313.2</v>
      </c>
      <c r="I15" s="24">
        <v>1.87</v>
      </c>
      <c r="J15" s="27">
        <v>12</v>
      </c>
      <c r="K15" s="24">
        <f>H15*I15*J15</f>
        <v>7028.208</v>
      </c>
    </row>
    <row r="16" spans="1:11" ht="25.5" customHeight="1">
      <c r="A16" s="20"/>
      <c r="B16" s="42" t="s">
        <v>18</v>
      </c>
      <c r="C16" s="42"/>
      <c r="D16" s="42"/>
      <c r="E16" s="42"/>
      <c r="F16" s="42"/>
      <c r="G16" s="20"/>
      <c r="H16" s="21"/>
      <c r="I16" s="25"/>
      <c r="J16" s="28"/>
      <c r="K16" s="24"/>
    </row>
    <row r="17" spans="1:11" ht="25.5" customHeight="1">
      <c r="A17" s="8"/>
      <c r="B17" s="43" t="s">
        <v>19</v>
      </c>
      <c r="C17" s="43"/>
      <c r="D17" s="43"/>
      <c r="E17" s="43"/>
      <c r="F17" s="43"/>
      <c r="G17" s="20"/>
      <c r="H17" s="21"/>
      <c r="I17" s="22"/>
      <c r="J17" s="29"/>
      <c r="K17" s="24"/>
    </row>
    <row r="18" spans="1:11" ht="25.5" customHeight="1">
      <c r="A18" s="8">
        <v>1</v>
      </c>
      <c r="B18" s="44" t="s">
        <v>20</v>
      </c>
      <c r="C18" s="44"/>
      <c r="D18" s="44"/>
      <c r="E18" s="44"/>
      <c r="F18" s="44"/>
      <c r="G18" s="20" t="s">
        <v>6</v>
      </c>
      <c r="H18" s="21">
        <v>374</v>
      </c>
      <c r="I18" s="25">
        <v>0.19</v>
      </c>
      <c r="J18" s="26">
        <v>155</v>
      </c>
      <c r="K18" s="24">
        <f>H18*I18*J18</f>
        <v>11014.300000000001</v>
      </c>
    </row>
    <row r="19" spans="1:11" ht="25.5" customHeight="1">
      <c r="A19" s="8">
        <v>2</v>
      </c>
      <c r="B19" s="44" t="s">
        <v>21</v>
      </c>
      <c r="C19" s="44"/>
      <c r="D19" s="44"/>
      <c r="E19" s="44"/>
      <c r="F19" s="44"/>
      <c r="G19" s="20" t="s">
        <v>6</v>
      </c>
      <c r="H19" s="21">
        <v>2302</v>
      </c>
      <c r="I19" s="24">
        <v>0.13</v>
      </c>
      <c r="J19" s="30">
        <v>65</v>
      </c>
      <c r="K19" s="24">
        <f>H19*I19*J19</f>
        <v>19451.899999999998</v>
      </c>
    </row>
    <row r="20" spans="1:11" ht="25.5" customHeight="1">
      <c r="A20" s="8">
        <v>3</v>
      </c>
      <c r="B20" s="45" t="s">
        <v>22</v>
      </c>
      <c r="C20" s="45"/>
      <c r="D20" s="45"/>
      <c r="E20" s="45"/>
      <c r="F20" s="45"/>
      <c r="G20" s="20" t="s">
        <v>6</v>
      </c>
      <c r="H20" s="21">
        <f>H19</f>
        <v>2302</v>
      </c>
      <c r="I20" s="25">
        <v>0.6000000000000001</v>
      </c>
      <c r="J20" s="28" t="s">
        <v>23</v>
      </c>
      <c r="K20" s="24">
        <f>H20*I20*3</f>
        <v>4143.6</v>
      </c>
    </row>
    <row r="21" spans="1:11" ht="25.5" customHeight="1">
      <c r="A21" s="8">
        <v>4</v>
      </c>
      <c r="B21" s="45" t="s">
        <v>24</v>
      </c>
      <c r="C21" s="45"/>
      <c r="D21" s="45"/>
      <c r="E21" s="45"/>
      <c r="F21" s="45"/>
      <c r="G21" s="20" t="s">
        <v>6</v>
      </c>
      <c r="H21" s="21">
        <f>H19</f>
        <v>2302</v>
      </c>
      <c r="I21" s="24">
        <v>0.48</v>
      </c>
      <c r="J21" s="30" t="s">
        <v>23</v>
      </c>
      <c r="K21" s="24">
        <f>H21*I21*3</f>
        <v>3314.88</v>
      </c>
    </row>
    <row r="22" spans="1:11" ht="25.5" customHeight="1">
      <c r="A22" s="8"/>
      <c r="B22" s="43" t="s">
        <v>25</v>
      </c>
      <c r="C22" s="43"/>
      <c r="D22" s="43"/>
      <c r="E22" s="43"/>
      <c r="F22" s="43"/>
      <c r="G22" s="20"/>
      <c r="H22" s="21"/>
      <c r="I22" s="25"/>
      <c r="J22" s="28"/>
      <c r="K22" s="24"/>
    </row>
    <row r="23" spans="1:11" ht="25.5" customHeight="1">
      <c r="A23" s="8">
        <v>1</v>
      </c>
      <c r="B23" s="44" t="s">
        <v>26</v>
      </c>
      <c r="C23" s="44"/>
      <c r="D23" s="44"/>
      <c r="E23" s="44"/>
      <c r="F23" s="44"/>
      <c r="G23" s="20" t="s">
        <v>6</v>
      </c>
      <c r="H23" s="21">
        <f>H18/2</f>
        <v>187</v>
      </c>
      <c r="I23" s="24">
        <v>3.85</v>
      </c>
      <c r="J23" s="27">
        <v>88</v>
      </c>
      <c r="K23" s="24">
        <f>H23*I23*J23</f>
        <v>63355.600000000006</v>
      </c>
    </row>
    <row r="24" spans="1:11" ht="25.5" customHeight="1">
      <c r="A24" s="8"/>
      <c r="B24" s="42" t="s">
        <v>27</v>
      </c>
      <c r="C24" s="42"/>
      <c r="D24" s="42"/>
      <c r="E24" s="42"/>
      <c r="F24" s="42"/>
      <c r="G24" s="20"/>
      <c r="H24" s="20"/>
      <c r="I24" s="20"/>
      <c r="J24" s="20"/>
      <c r="K24" s="24"/>
    </row>
    <row r="25" spans="1:11" ht="25.5" customHeight="1">
      <c r="A25" s="8">
        <v>1</v>
      </c>
      <c r="B25" s="43" t="s">
        <v>28</v>
      </c>
      <c r="C25" s="43"/>
      <c r="D25" s="43"/>
      <c r="E25" s="43"/>
      <c r="F25" s="43"/>
      <c r="G25" s="20" t="s">
        <v>29</v>
      </c>
      <c r="H25" s="21">
        <v>108</v>
      </c>
      <c r="I25" s="20">
        <v>4.12</v>
      </c>
      <c r="J25" s="20">
        <v>12</v>
      </c>
      <c r="K25" s="24">
        <f>H25*I25*12</f>
        <v>5339.52</v>
      </c>
    </row>
    <row r="26" spans="1:11" ht="25.5" customHeight="1">
      <c r="A26" s="8">
        <v>2</v>
      </c>
      <c r="B26" s="43" t="s">
        <v>30</v>
      </c>
      <c r="C26" s="43"/>
      <c r="D26" s="43"/>
      <c r="E26" s="43"/>
      <c r="F26" s="43"/>
      <c r="G26" s="20" t="s">
        <v>31</v>
      </c>
      <c r="H26" s="31">
        <v>28</v>
      </c>
      <c r="I26" s="20">
        <v>9.05</v>
      </c>
      <c r="J26" s="20">
        <v>12</v>
      </c>
      <c r="K26" s="24">
        <f>H26*I26*12</f>
        <v>3040.8</v>
      </c>
    </row>
    <row r="27" spans="1:11" ht="25.5" customHeight="1">
      <c r="A27" s="8">
        <v>3</v>
      </c>
      <c r="B27" s="43" t="s">
        <v>32</v>
      </c>
      <c r="C27" s="43"/>
      <c r="D27" s="43"/>
      <c r="E27" s="43"/>
      <c r="F27" s="43"/>
      <c r="G27" s="20" t="s">
        <v>6</v>
      </c>
      <c r="H27" s="21">
        <v>84.24</v>
      </c>
      <c r="I27" s="20">
        <v>0.07</v>
      </c>
      <c r="J27" s="20">
        <v>248</v>
      </c>
      <c r="K27" s="24">
        <f aca="true" t="shared" si="0" ref="K27:K32">H27*I27*J27</f>
        <v>1462.4063999999998</v>
      </c>
    </row>
    <row r="28" spans="1:11" ht="25.5" customHeight="1">
      <c r="A28" s="8">
        <v>4</v>
      </c>
      <c r="B28" s="43" t="s">
        <v>33</v>
      </c>
      <c r="C28" s="43"/>
      <c r="D28" s="43"/>
      <c r="E28" s="43"/>
      <c r="F28" s="43"/>
      <c r="G28" s="20" t="s">
        <v>6</v>
      </c>
      <c r="H28" s="21">
        <f>H27</f>
        <v>84.24</v>
      </c>
      <c r="I28" s="21">
        <v>0.97</v>
      </c>
      <c r="J28" s="31">
        <v>35</v>
      </c>
      <c r="K28" s="24">
        <f t="shared" si="0"/>
        <v>2859.9479999999994</v>
      </c>
    </row>
    <row r="29" spans="1:11" ht="25.5" customHeight="1">
      <c r="A29" s="8">
        <v>5</v>
      </c>
      <c r="B29" s="43" t="s">
        <v>34</v>
      </c>
      <c r="C29" s="43"/>
      <c r="D29" s="43"/>
      <c r="E29" s="43"/>
      <c r="F29" s="43"/>
      <c r="G29" s="20" t="s">
        <v>35</v>
      </c>
      <c r="H29" s="21">
        <f>H25</f>
        <v>108</v>
      </c>
      <c r="I29" s="21">
        <v>3.15</v>
      </c>
      <c r="J29" s="31">
        <v>35</v>
      </c>
      <c r="K29" s="24">
        <f t="shared" si="0"/>
        <v>11907</v>
      </c>
    </row>
    <row r="30" spans="1:11" ht="25.5" customHeight="1">
      <c r="A30" s="8"/>
      <c r="B30" s="42" t="s">
        <v>36</v>
      </c>
      <c r="C30" s="42"/>
      <c r="D30" s="42"/>
      <c r="E30" s="42"/>
      <c r="F30" s="42"/>
      <c r="G30" s="20" t="s">
        <v>6</v>
      </c>
      <c r="H30" s="21">
        <v>1154.4</v>
      </c>
      <c r="I30" s="21">
        <v>7.79</v>
      </c>
      <c r="J30" s="31">
        <v>7</v>
      </c>
      <c r="K30" s="24">
        <f t="shared" si="0"/>
        <v>62949.432000000015</v>
      </c>
    </row>
    <row r="31" spans="1:11" ht="28.5" customHeight="1">
      <c r="A31" s="8"/>
      <c r="B31" s="42" t="s">
        <v>37</v>
      </c>
      <c r="C31" s="42"/>
      <c r="D31" s="42"/>
      <c r="E31" s="42"/>
      <c r="F31" s="42"/>
      <c r="G31" s="20" t="s">
        <v>6</v>
      </c>
      <c r="H31" s="21">
        <f>C8</f>
        <v>3782.39</v>
      </c>
      <c r="I31" s="24">
        <v>0.08</v>
      </c>
      <c r="J31" s="27">
        <v>12</v>
      </c>
      <c r="K31" s="24">
        <f t="shared" si="0"/>
        <v>3631.0944</v>
      </c>
    </row>
    <row r="32" spans="1:11" ht="35.25" customHeight="1">
      <c r="A32" s="8"/>
      <c r="B32" s="42" t="s">
        <v>39</v>
      </c>
      <c r="C32" s="42"/>
      <c r="D32" s="42"/>
      <c r="E32" s="42"/>
      <c r="F32" s="42"/>
      <c r="G32" s="20" t="s">
        <v>6</v>
      </c>
      <c r="H32" s="21">
        <f>C8</f>
        <v>3782.39</v>
      </c>
      <c r="I32" s="24">
        <v>0.04</v>
      </c>
      <c r="J32" s="27">
        <v>12</v>
      </c>
      <c r="K32" s="24">
        <f t="shared" si="0"/>
        <v>1815.5472</v>
      </c>
    </row>
    <row r="33" spans="1:11" ht="27.75" customHeight="1">
      <c r="A33" s="8"/>
      <c r="B33" s="42" t="s">
        <v>41</v>
      </c>
      <c r="C33" s="42"/>
      <c r="D33" s="42"/>
      <c r="E33" s="42"/>
      <c r="F33" s="42"/>
      <c r="G33" s="20"/>
      <c r="H33" s="21"/>
      <c r="I33" s="24"/>
      <c r="J33" s="30"/>
      <c r="K33" s="32">
        <v>18000</v>
      </c>
    </row>
    <row r="34" spans="1:11" ht="25.5" customHeight="1">
      <c r="A34" s="20"/>
      <c r="B34" s="41" t="s">
        <v>45</v>
      </c>
      <c r="C34" s="41"/>
      <c r="D34" s="41"/>
      <c r="E34" s="41"/>
      <c r="F34" s="41"/>
      <c r="G34" s="20"/>
      <c r="H34" s="21"/>
      <c r="I34" s="33"/>
      <c r="J34" s="34"/>
      <c r="K34" s="35">
        <f>SUM(K13:K33)</f>
        <v>309102.412</v>
      </c>
    </row>
    <row r="35" spans="1:11" ht="29.25" customHeight="1">
      <c r="A35" s="8"/>
      <c r="B35" s="42" t="s">
        <v>43</v>
      </c>
      <c r="C35" s="42"/>
      <c r="D35" s="42"/>
      <c r="E35" s="42"/>
      <c r="F35" s="42"/>
      <c r="G35" s="20" t="s">
        <v>6</v>
      </c>
      <c r="H35" s="21">
        <f>C11</f>
        <v>0</v>
      </c>
      <c r="I35" s="24"/>
      <c r="J35" s="27">
        <v>12</v>
      </c>
      <c r="K35" s="24"/>
    </row>
    <row r="36" spans="1:11" ht="21" customHeight="1">
      <c r="A36" s="8"/>
      <c r="B36" s="42" t="s">
        <v>44</v>
      </c>
      <c r="C36" s="42"/>
      <c r="D36" s="42"/>
      <c r="E36" s="42"/>
      <c r="F36" s="42"/>
      <c r="G36" s="20"/>
      <c r="H36" s="21"/>
      <c r="I36" s="24"/>
      <c r="J36" s="30">
        <v>12</v>
      </c>
      <c r="K36" s="32"/>
    </row>
    <row r="37" spans="1:11" ht="24.75" customHeight="1">
      <c r="A37" s="20"/>
      <c r="B37" s="41" t="s">
        <v>45</v>
      </c>
      <c r="C37" s="41"/>
      <c r="D37" s="41"/>
      <c r="E37" s="41"/>
      <c r="F37" s="41"/>
      <c r="G37" s="20"/>
      <c r="H37" s="21"/>
      <c r="I37" s="33"/>
      <c r="J37" s="34"/>
      <c r="K37" s="35">
        <f>K34+K35+K36</f>
        <v>309102.412</v>
      </c>
    </row>
  </sheetData>
  <sheetProtection selectLockedCells="1" selectUnlockedCells="1"/>
  <mergeCells count="32">
    <mergeCell ref="C2:H3"/>
    <mergeCell ref="A4:J4"/>
    <mergeCell ref="A5:K5"/>
    <mergeCell ref="A6:K6"/>
    <mergeCell ref="A7:G7"/>
    <mergeCell ref="A9:K9"/>
    <mergeCell ref="B11:F11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6:F36"/>
    <mergeCell ref="B37:F37"/>
    <mergeCell ref="B30:F30"/>
    <mergeCell ref="B31:F31"/>
    <mergeCell ref="B32:F32"/>
    <mergeCell ref="B33:F33"/>
    <mergeCell ref="B34:F34"/>
    <mergeCell ref="B35:F35"/>
  </mergeCells>
  <printOptions/>
  <pageMargins left="0.8270833333333333" right="0" top="0.19652777777777777" bottom="0" header="0.5118055555555555" footer="0.5118055555555555"/>
  <pageSetup horizontalDpi="300" verticalDpi="300" orientation="portrait" paperSize="9" scale="80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50"/>
  </sheetPr>
  <dimension ref="A1:K37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12">
      <c r="C2" s="47" t="s">
        <v>1</v>
      </c>
      <c r="D2" s="47"/>
      <c r="E2" s="47"/>
      <c r="F2" s="47"/>
      <c r="G2" s="47"/>
      <c r="H2" s="47"/>
    </row>
    <row r="3" spans="3:8" ht="12">
      <c r="C3" s="47"/>
      <c r="D3" s="47"/>
      <c r="E3" s="47"/>
      <c r="F3" s="47"/>
      <c r="G3" s="47"/>
      <c r="H3" s="47"/>
    </row>
    <row r="4" spans="1:10" ht="18">
      <c r="A4" s="48" t="s">
        <v>105</v>
      </c>
      <c r="B4" s="48"/>
      <c r="C4" s="48"/>
      <c r="D4" s="48"/>
      <c r="E4" s="48"/>
      <c r="F4" s="48"/>
      <c r="G4" s="48"/>
      <c r="H4" s="48"/>
      <c r="I4" s="48"/>
      <c r="J4" s="48"/>
    </row>
    <row r="5" spans="1:11" ht="14.2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4.25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7" ht="14.25">
      <c r="A7" s="50" t="s">
        <v>102</v>
      </c>
      <c r="B7" s="50"/>
      <c r="C7" s="50"/>
      <c r="D7" s="50"/>
      <c r="E7" s="50"/>
      <c r="F7" s="50"/>
      <c r="G7" s="50"/>
    </row>
    <row r="8" spans="1:4" ht="14.25">
      <c r="A8" s="5" t="s">
        <v>5</v>
      </c>
      <c r="B8" s="6"/>
      <c r="C8" s="7">
        <v>3782.97</v>
      </c>
      <c r="D8" s="6" t="s">
        <v>6</v>
      </c>
    </row>
    <row r="9" spans="1:11" ht="14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43.5">
      <c r="A11" s="8" t="s">
        <v>7</v>
      </c>
      <c r="B11" s="46" t="s">
        <v>8</v>
      </c>
      <c r="C11" s="46"/>
      <c r="D11" s="46"/>
      <c r="E11" s="46"/>
      <c r="F11" s="46"/>
      <c r="G11" s="8" t="s">
        <v>9</v>
      </c>
      <c r="H11" s="8" t="s">
        <v>10</v>
      </c>
      <c r="I11" s="9" t="s">
        <v>11</v>
      </c>
      <c r="J11" s="9" t="s">
        <v>12</v>
      </c>
      <c r="K11" s="10" t="s">
        <v>13</v>
      </c>
    </row>
    <row r="12" spans="1:11" ht="21">
      <c r="A12" s="11"/>
      <c r="B12" s="12" t="s">
        <v>14</v>
      </c>
      <c r="C12" s="13"/>
      <c r="D12" s="13"/>
      <c r="E12" s="13"/>
      <c r="F12" s="14"/>
      <c r="G12" s="15"/>
      <c r="H12" s="16"/>
      <c r="I12" s="17"/>
      <c r="J12" s="18"/>
      <c r="K12" s="19"/>
    </row>
    <row r="13" spans="1:11" ht="25.5" customHeight="1">
      <c r="A13" s="8">
        <v>1</v>
      </c>
      <c r="B13" s="43" t="s">
        <v>15</v>
      </c>
      <c r="C13" s="43"/>
      <c r="D13" s="43"/>
      <c r="E13" s="43"/>
      <c r="F13" s="43"/>
      <c r="G13" s="20" t="s">
        <v>6</v>
      </c>
      <c r="H13" s="21">
        <v>313.2</v>
      </c>
      <c r="I13" s="22">
        <v>1.09</v>
      </c>
      <c r="J13" s="23">
        <v>204</v>
      </c>
      <c r="K13" s="24">
        <f>H13*I13*J13</f>
        <v>69643.152</v>
      </c>
    </row>
    <row r="14" spans="1:11" ht="25.5" customHeight="1">
      <c r="A14" s="15">
        <v>2</v>
      </c>
      <c r="B14" s="45" t="s">
        <v>16</v>
      </c>
      <c r="C14" s="45"/>
      <c r="D14" s="45"/>
      <c r="E14" s="45"/>
      <c r="F14" s="45"/>
      <c r="G14" s="20" t="s">
        <v>6</v>
      </c>
      <c r="H14" s="21">
        <f>H13</f>
        <v>313.2</v>
      </c>
      <c r="I14" s="25">
        <v>1.34</v>
      </c>
      <c r="J14" s="26">
        <v>48</v>
      </c>
      <c r="K14" s="24">
        <f>H14*I14*J14</f>
        <v>20145.023999999998</v>
      </c>
    </row>
    <row r="15" spans="1:11" ht="25.5" customHeight="1">
      <c r="A15" s="15">
        <v>3</v>
      </c>
      <c r="B15" s="45" t="s">
        <v>17</v>
      </c>
      <c r="C15" s="45"/>
      <c r="D15" s="45"/>
      <c r="E15" s="45"/>
      <c r="F15" s="45"/>
      <c r="G15" s="20" t="s">
        <v>6</v>
      </c>
      <c r="H15" s="21">
        <f>H13</f>
        <v>313.2</v>
      </c>
      <c r="I15" s="24">
        <v>1.87</v>
      </c>
      <c r="J15" s="27">
        <v>12</v>
      </c>
      <c r="K15" s="24">
        <f>H15*I15*J15</f>
        <v>7028.208</v>
      </c>
    </row>
    <row r="16" spans="1:11" ht="25.5" customHeight="1">
      <c r="A16" s="20"/>
      <c r="B16" s="42" t="s">
        <v>18</v>
      </c>
      <c r="C16" s="42"/>
      <c r="D16" s="42"/>
      <c r="E16" s="42"/>
      <c r="F16" s="42"/>
      <c r="G16" s="20"/>
      <c r="H16" s="21"/>
      <c r="I16" s="25"/>
      <c r="J16" s="28"/>
      <c r="K16" s="24"/>
    </row>
    <row r="17" spans="1:11" ht="25.5" customHeight="1">
      <c r="A17" s="8"/>
      <c r="B17" s="43" t="s">
        <v>19</v>
      </c>
      <c r="C17" s="43"/>
      <c r="D17" s="43"/>
      <c r="E17" s="43"/>
      <c r="F17" s="43"/>
      <c r="G17" s="20"/>
      <c r="H17" s="21"/>
      <c r="I17" s="22"/>
      <c r="J17" s="29"/>
      <c r="K17" s="24"/>
    </row>
    <row r="18" spans="1:11" ht="25.5" customHeight="1">
      <c r="A18" s="8">
        <v>1</v>
      </c>
      <c r="B18" s="44" t="s">
        <v>20</v>
      </c>
      <c r="C18" s="44"/>
      <c r="D18" s="44"/>
      <c r="E18" s="44"/>
      <c r="F18" s="44"/>
      <c r="G18" s="20" t="s">
        <v>6</v>
      </c>
      <c r="H18" s="21">
        <v>602.9</v>
      </c>
      <c r="I18" s="25">
        <v>0.19</v>
      </c>
      <c r="J18" s="26">
        <v>155</v>
      </c>
      <c r="K18" s="24">
        <f>H18*I18*J18</f>
        <v>17755.405</v>
      </c>
    </row>
    <row r="19" spans="1:11" ht="25.5" customHeight="1">
      <c r="A19" s="8">
        <v>2</v>
      </c>
      <c r="B19" s="44" t="s">
        <v>21</v>
      </c>
      <c r="C19" s="44"/>
      <c r="D19" s="44"/>
      <c r="E19" s="44"/>
      <c r="F19" s="44"/>
      <c r="G19" s="20" t="s">
        <v>6</v>
      </c>
      <c r="H19" s="21">
        <v>2032</v>
      </c>
      <c r="I19" s="24">
        <v>0.13</v>
      </c>
      <c r="J19" s="30">
        <v>65</v>
      </c>
      <c r="K19" s="24">
        <f>H19*I19*J19</f>
        <v>17170.4</v>
      </c>
    </row>
    <row r="20" spans="1:11" ht="25.5" customHeight="1">
      <c r="A20" s="8">
        <v>3</v>
      </c>
      <c r="B20" s="45" t="s">
        <v>22</v>
      </c>
      <c r="C20" s="45"/>
      <c r="D20" s="45"/>
      <c r="E20" s="45"/>
      <c r="F20" s="45"/>
      <c r="G20" s="20" t="s">
        <v>6</v>
      </c>
      <c r="H20" s="21">
        <f>H19</f>
        <v>2032</v>
      </c>
      <c r="I20" s="25">
        <v>0.6000000000000001</v>
      </c>
      <c r="J20" s="28" t="s">
        <v>23</v>
      </c>
      <c r="K20" s="24">
        <f>H20*I20*3</f>
        <v>3657.600000000001</v>
      </c>
    </row>
    <row r="21" spans="1:11" ht="25.5" customHeight="1">
      <c r="A21" s="8">
        <v>4</v>
      </c>
      <c r="B21" s="45" t="s">
        <v>24</v>
      </c>
      <c r="C21" s="45"/>
      <c r="D21" s="45"/>
      <c r="E21" s="45"/>
      <c r="F21" s="45"/>
      <c r="G21" s="20" t="s">
        <v>6</v>
      </c>
      <c r="H21" s="21">
        <f>H19</f>
        <v>2032</v>
      </c>
      <c r="I21" s="24">
        <v>0.48</v>
      </c>
      <c r="J21" s="30" t="s">
        <v>23</v>
      </c>
      <c r="K21" s="24">
        <f>H21*I21*3</f>
        <v>2926.08</v>
      </c>
    </row>
    <row r="22" spans="1:11" ht="25.5" customHeight="1">
      <c r="A22" s="8"/>
      <c r="B22" s="43" t="s">
        <v>25</v>
      </c>
      <c r="C22" s="43"/>
      <c r="D22" s="43"/>
      <c r="E22" s="43"/>
      <c r="F22" s="43"/>
      <c r="G22" s="20"/>
      <c r="H22" s="21"/>
      <c r="I22" s="25"/>
      <c r="J22" s="28"/>
      <c r="K22" s="24"/>
    </row>
    <row r="23" spans="1:11" ht="25.5" customHeight="1">
      <c r="A23" s="8">
        <v>1</v>
      </c>
      <c r="B23" s="44" t="s">
        <v>26</v>
      </c>
      <c r="C23" s="44"/>
      <c r="D23" s="44"/>
      <c r="E23" s="44"/>
      <c r="F23" s="44"/>
      <c r="G23" s="20" t="s">
        <v>6</v>
      </c>
      <c r="H23" s="21">
        <f>H18/2</f>
        <v>301.45</v>
      </c>
      <c r="I23" s="24">
        <v>3.85</v>
      </c>
      <c r="J23" s="27">
        <v>88</v>
      </c>
      <c r="K23" s="24">
        <f>H23*I23*J23</f>
        <v>102131.26</v>
      </c>
    </row>
    <row r="24" spans="1:11" ht="25.5" customHeight="1">
      <c r="A24" s="8"/>
      <c r="B24" s="42" t="s">
        <v>27</v>
      </c>
      <c r="C24" s="42"/>
      <c r="D24" s="42"/>
      <c r="E24" s="42"/>
      <c r="F24" s="42"/>
      <c r="G24" s="20"/>
      <c r="H24" s="20"/>
      <c r="I24" s="20"/>
      <c r="J24" s="20"/>
      <c r="K24" s="24"/>
    </row>
    <row r="25" spans="1:11" ht="25.5" customHeight="1">
      <c r="A25" s="8">
        <v>1</v>
      </c>
      <c r="B25" s="43" t="s">
        <v>28</v>
      </c>
      <c r="C25" s="43"/>
      <c r="D25" s="43"/>
      <c r="E25" s="43"/>
      <c r="F25" s="43"/>
      <c r="G25" s="20" t="s">
        <v>29</v>
      </c>
      <c r="H25" s="21">
        <v>54</v>
      </c>
      <c r="I25" s="20">
        <v>4.12</v>
      </c>
      <c r="J25" s="20">
        <v>12</v>
      </c>
      <c r="K25" s="24">
        <f>H25*I25*12</f>
        <v>2669.76</v>
      </c>
    </row>
    <row r="26" spans="1:11" ht="25.5" customHeight="1">
      <c r="A26" s="8">
        <v>2</v>
      </c>
      <c r="B26" s="43" t="s">
        <v>30</v>
      </c>
      <c r="C26" s="43"/>
      <c r="D26" s="43"/>
      <c r="E26" s="43"/>
      <c r="F26" s="43"/>
      <c r="G26" s="20" t="s">
        <v>31</v>
      </c>
      <c r="H26" s="31">
        <v>14</v>
      </c>
      <c r="I26" s="20">
        <v>9.05</v>
      </c>
      <c r="J26" s="20">
        <v>12</v>
      </c>
      <c r="K26" s="24">
        <f>H26*I26*12</f>
        <v>1520.4</v>
      </c>
    </row>
    <row r="27" spans="1:11" ht="25.5" customHeight="1">
      <c r="A27" s="8">
        <v>3</v>
      </c>
      <c r="B27" s="43" t="s">
        <v>32</v>
      </c>
      <c r="C27" s="43"/>
      <c r="D27" s="43"/>
      <c r="E27" s="43"/>
      <c r="F27" s="43"/>
      <c r="G27" s="20" t="s">
        <v>6</v>
      </c>
      <c r="H27" s="21">
        <v>42.12</v>
      </c>
      <c r="I27" s="20">
        <v>0.07</v>
      </c>
      <c r="J27" s="20">
        <v>248</v>
      </c>
      <c r="K27" s="24">
        <f aca="true" t="shared" si="0" ref="K27:K32">H27*I27*J27</f>
        <v>731.2031999999999</v>
      </c>
    </row>
    <row r="28" spans="1:11" ht="25.5" customHeight="1">
      <c r="A28" s="8">
        <v>4</v>
      </c>
      <c r="B28" s="43" t="s">
        <v>33</v>
      </c>
      <c r="C28" s="43"/>
      <c r="D28" s="43"/>
      <c r="E28" s="43"/>
      <c r="F28" s="43"/>
      <c r="G28" s="20" t="s">
        <v>6</v>
      </c>
      <c r="H28" s="21">
        <f>H27</f>
        <v>42.12</v>
      </c>
      <c r="I28" s="21">
        <v>0.97</v>
      </c>
      <c r="J28" s="31">
        <v>35</v>
      </c>
      <c r="K28" s="24">
        <f t="shared" si="0"/>
        <v>1429.9739999999997</v>
      </c>
    </row>
    <row r="29" spans="1:11" ht="25.5" customHeight="1">
      <c r="A29" s="8">
        <v>5</v>
      </c>
      <c r="B29" s="43" t="s">
        <v>34</v>
      </c>
      <c r="C29" s="43"/>
      <c r="D29" s="43"/>
      <c r="E29" s="43"/>
      <c r="F29" s="43"/>
      <c r="G29" s="20" t="s">
        <v>35</v>
      </c>
      <c r="H29" s="21">
        <f>H25</f>
        <v>54</v>
      </c>
      <c r="I29" s="21">
        <v>3.15</v>
      </c>
      <c r="J29" s="31">
        <v>35</v>
      </c>
      <c r="K29" s="24">
        <f t="shared" si="0"/>
        <v>5953.5</v>
      </c>
    </row>
    <row r="30" spans="1:11" ht="25.5" customHeight="1">
      <c r="A30" s="8"/>
      <c r="B30" s="42" t="s">
        <v>36</v>
      </c>
      <c r="C30" s="42"/>
      <c r="D30" s="42"/>
      <c r="E30" s="42"/>
      <c r="F30" s="42"/>
      <c r="G30" s="20" t="s">
        <v>6</v>
      </c>
      <c r="H30" s="21">
        <v>579.6</v>
      </c>
      <c r="I30" s="21">
        <v>7.79</v>
      </c>
      <c r="J30" s="31">
        <v>7</v>
      </c>
      <c r="K30" s="24">
        <f t="shared" si="0"/>
        <v>31605.588</v>
      </c>
    </row>
    <row r="31" spans="1:11" ht="28.5" customHeight="1">
      <c r="A31" s="8"/>
      <c r="B31" s="42" t="s">
        <v>37</v>
      </c>
      <c r="C31" s="42"/>
      <c r="D31" s="42"/>
      <c r="E31" s="42"/>
      <c r="F31" s="42"/>
      <c r="G31" s="20" t="s">
        <v>6</v>
      </c>
      <c r="H31" s="21">
        <f>C8</f>
        <v>3782.97</v>
      </c>
      <c r="I31" s="24">
        <v>0.08</v>
      </c>
      <c r="J31" s="27">
        <v>12</v>
      </c>
      <c r="K31" s="24">
        <f t="shared" si="0"/>
        <v>3631.6511999999993</v>
      </c>
    </row>
    <row r="32" spans="1:11" ht="35.25" customHeight="1">
      <c r="A32" s="8"/>
      <c r="B32" s="42" t="s">
        <v>39</v>
      </c>
      <c r="C32" s="42"/>
      <c r="D32" s="42"/>
      <c r="E32" s="42"/>
      <c r="F32" s="42"/>
      <c r="G32" s="20" t="s">
        <v>6</v>
      </c>
      <c r="H32" s="21">
        <f>C8</f>
        <v>3782.97</v>
      </c>
      <c r="I32" s="24">
        <v>0.04</v>
      </c>
      <c r="J32" s="27">
        <v>12</v>
      </c>
      <c r="K32" s="24">
        <f t="shared" si="0"/>
        <v>1815.8255999999997</v>
      </c>
    </row>
    <row r="33" spans="1:11" ht="27.75" customHeight="1">
      <c r="A33" s="8"/>
      <c r="B33" s="42" t="s">
        <v>41</v>
      </c>
      <c r="C33" s="42"/>
      <c r="D33" s="42"/>
      <c r="E33" s="42"/>
      <c r="F33" s="42"/>
      <c r="G33" s="20"/>
      <c r="H33" s="21"/>
      <c r="I33" s="24"/>
      <c r="J33" s="30"/>
      <c r="K33" s="32">
        <v>18000</v>
      </c>
    </row>
    <row r="34" spans="1:11" ht="32.25" customHeight="1">
      <c r="A34" s="20"/>
      <c r="B34" s="41" t="s">
        <v>45</v>
      </c>
      <c r="C34" s="41"/>
      <c r="D34" s="41"/>
      <c r="E34" s="41"/>
      <c r="F34" s="41"/>
      <c r="G34" s="20"/>
      <c r="H34" s="21"/>
      <c r="I34" s="33"/>
      <c r="J34" s="34"/>
      <c r="K34" s="35">
        <f>SUM(K13:K33)</f>
        <v>307815.031</v>
      </c>
    </row>
    <row r="35" spans="1:11" ht="30.75" customHeight="1">
      <c r="A35" s="8"/>
      <c r="B35" s="42" t="s">
        <v>43</v>
      </c>
      <c r="C35" s="42"/>
      <c r="D35" s="42"/>
      <c r="E35" s="42"/>
      <c r="F35" s="42"/>
      <c r="G35" s="20" t="s">
        <v>6</v>
      </c>
      <c r="H35" s="21">
        <f>C11</f>
        <v>0</v>
      </c>
      <c r="I35" s="24"/>
      <c r="J35" s="27">
        <v>12</v>
      </c>
      <c r="K35" s="24"/>
    </row>
    <row r="36" spans="1:11" ht="21" customHeight="1">
      <c r="A36" s="8"/>
      <c r="B36" s="42" t="s">
        <v>44</v>
      </c>
      <c r="C36" s="42"/>
      <c r="D36" s="42"/>
      <c r="E36" s="42"/>
      <c r="F36" s="42"/>
      <c r="G36" s="20"/>
      <c r="H36" s="21"/>
      <c r="I36" s="24"/>
      <c r="J36" s="30">
        <v>12</v>
      </c>
      <c r="K36" s="32"/>
    </row>
    <row r="37" spans="1:11" ht="24.75" customHeight="1">
      <c r="A37" s="20"/>
      <c r="B37" s="41" t="s">
        <v>45</v>
      </c>
      <c r="C37" s="41"/>
      <c r="D37" s="41"/>
      <c r="E37" s="41"/>
      <c r="F37" s="41"/>
      <c r="G37" s="20"/>
      <c r="H37" s="21"/>
      <c r="I37" s="33"/>
      <c r="J37" s="34"/>
      <c r="K37" s="35">
        <f>K34+K35+K36</f>
        <v>307815.031</v>
      </c>
    </row>
  </sheetData>
  <sheetProtection selectLockedCells="1" selectUnlockedCells="1"/>
  <mergeCells count="32">
    <mergeCell ref="C2:H3"/>
    <mergeCell ref="A4:J4"/>
    <mergeCell ref="A5:K5"/>
    <mergeCell ref="A6:K6"/>
    <mergeCell ref="A7:G7"/>
    <mergeCell ref="A9:K9"/>
    <mergeCell ref="B11:F11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6:F36"/>
    <mergeCell ref="B37:F37"/>
    <mergeCell ref="B30:F30"/>
    <mergeCell ref="B31:F31"/>
    <mergeCell ref="B32:F32"/>
    <mergeCell ref="B33:F33"/>
    <mergeCell ref="B34:F34"/>
    <mergeCell ref="B35:F35"/>
  </mergeCells>
  <printOptions/>
  <pageMargins left="0.8270833333333333" right="0" top="0.19652777777777777" bottom="0" header="0.5118055555555555" footer="0.5118055555555555"/>
  <pageSetup horizontalDpi="300" verticalDpi="300" orientation="portrait" paperSize="9" scale="80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50"/>
  </sheetPr>
  <dimension ref="A1:K37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12">
      <c r="C2" s="47" t="s">
        <v>1</v>
      </c>
      <c r="D2" s="47"/>
      <c r="E2" s="47"/>
      <c r="F2" s="47"/>
      <c r="G2" s="47"/>
      <c r="H2" s="47"/>
    </row>
    <row r="3" spans="3:8" ht="12">
      <c r="C3" s="47"/>
      <c r="D3" s="47"/>
      <c r="E3" s="47"/>
      <c r="F3" s="47"/>
      <c r="G3" s="47"/>
      <c r="H3" s="47"/>
    </row>
    <row r="4" spans="1:10" ht="18">
      <c r="A4" s="48" t="s">
        <v>105</v>
      </c>
      <c r="B4" s="48"/>
      <c r="C4" s="48"/>
      <c r="D4" s="48"/>
      <c r="E4" s="48"/>
      <c r="F4" s="48"/>
      <c r="G4" s="48"/>
      <c r="H4" s="48"/>
      <c r="I4" s="48"/>
      <c r="J4" s="48"/>
    </row>
    <row r="5" spans="1:11" ht="14.2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4.25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7" ht="14.25">
      <c r="A7" s="50" t="s">
        <v>103</v>
      </c>
      <c r="B7" s="50"/>
      <c r="C7" s="50"/>
      <c r="D7" s="50"/>
      <c r="E7" s="50"/>
      <c r="F7" s="50"/>
      <c r="G7" s="50"/>
    </row>
    <row r="8" spans="1:4" ht="14.25">
      <c r="A8" s="5" t="s">
        <v>5</v>
      </c>
      <c r="B8" s="6"/>
      <c r="C8" s="7">
        <v>3992.67</v>
      </c>
      <c r="D8" s="6" t="s">
        <v>6</v>
      </c>
    </row>
    <row r="9" spans="1:11" ht="14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43.5">
      <c r="A11" s="8" t="s">
        <v>7</v>
      </c>
      <c r="B11" s="46" t="s">
        <v>8</v>
      </c>
      <c r="C11" s="46"/>
      <c r="D11" s="46"/>
      <c r="E11" s="46"/>
      <c r="F11" s="46"/>
      <c r="G11" s="8" t="s">
        <v>9</v>
      </c>
      <c r="H11" s="8" t="s">
        <v>10</v>
      </c>
      <c r="I11" s="9" t="s">
        <v>11</v>
      </c>
      <c r="J11" s="9" t="s">
        <v>12</v>
      </c>
      <c r="K11" s="10" t="s">
        <v>13</v>
      </c>
    </row>
    <row r="12" spans="1:11" ht="21">
      <c r="A12" s="11"/>
      <c r="B12" s="12" t="s">
        <v>14</v>
      </c>
      <c r="C12" s="13"/>
      <c r="D12" s="13"/>
      <c r="E12" s="13"/>
      <c r="F12" s="14"/>
      <c r="G12" s="15"/>
      <c r="H12" s="16"/>
      <c r="I12" s="17"/>
      <c r="J12" s="18"/>
      <c r="K12" s="19"/>
    </row>
    <row r="13" spans="1:11" ht="25.5" customHeight="1">
      <c r="A13" s="8">
        <v>1</v>
      </c>
      <c r="B13" s="43" t="s">
        <v>15</v>
      </c>
      <c r="C13" s="43"/>
      <c r="D13" s="43"/>
      <c r="E13" s="43"/>
      <c r="F13" s="43"/>
      <c r="G13" s="20" t="s">
        <v>6</v>
      </c>
      <c r="H13" s="21">
        <v>330.6</v>
      </c>
      <c r="I13" s="22">
        <v>1.09</v>
      </c>
      <c r="J13" s="23">
        <v>204</v>
      </c>
      <c r="K13" s="24">
        <f>H13*I13*J13</f>
        <v>73512.21600000001</v>
      </c>
    </row>
    <row r="14" spans="1:11" ht="25.5" customHeight="1">
      <c r="A14" s="15">
        <v>2</v>
      </c>
      <c r="B14" s="45" t="s">
        <v>16</v>
      </c>
      <c r="C14" s="45"/>
      <c r="D14" s="45"/>
      <c r="E14" s="45"/>
      <c r="F14" s="45"/>
      <c r="G14" s="20" t="s">
        <v>6</v>
      </c>
      <c r="H14" s="21">
        <f>H13</f>
        <v>330.6</v>
      </c>
      <c r="I14" s="25">
        <v>1.34</v>
      </c>
      <c r="J14" s="26">
        <v>48</v>
      </c>
      <c r="K14" s="24">
        <f>H14*I14*J14</f>
        <v>21264.192000000003</v>
      </c>
    </row>
    <row r="15" spans="1:11" ht="25.5" customHeight="1">
      <c r="A15" s="15">
        <v>3</v>
      </c>
      <c r="B15" s="45" t="s">
        <v>17</v>
      </c>
      <c r="C15" s="45"/>
      <c r="D15" s="45"/>
      <c r="E15" s="45"/>
      <c r="F15" s="45"/>
      <c r="G15" s="20" t="s">
        <v>6</v>
      </c>
      <c r="H15" s="21">
        <f>H13</f>
        <v>330.6</v>
      </c>
      <c r="I15" s="24">
        <v>1.87</v>
      </c>
      <c r="J15" s="27">
        <v>12</v>
      </c>
      <c r="K15" s="24">
        <f>H15*I15*J15</f>
        <v>7418.664000000001</v>
      </c>
    </row>
    <row r="16" spans="1:11" ht="25.5" customHeight="1">
      <c r="A16" s="20"/>
      <c r="B16" s="42" t="s">
        <v>18</v>
      </c>
      <c r="C16" s="42"/>
      <c r="D16" s="42"/>
      <c r="E16" s="42"/>
      <c r="F16" s="42"/>
      <c r="G16" s="20"/>
      <c r="H16" s="21"/>
      <c r="I16" s="25"/>
      <c r="J16" s="28"/>
      <c r="K16" s="24"/>
    </row>
    <row r="17" spans="1:11" ht="25.5" customHeight="1">
      <c r="A17" s="8"/>
      <c r="B17" s="43" t="s">
        <v>19</v>
      </c>
      <c r="C17" s="43"/>
      <c r="D17" s="43"/>
      <c r="E17" s="43"/>
      <c r="F17" s="43"/>
      <c r="G17" s="20"/>
      <c r="H17" s="21"/>
      <c r="I17" s="22"/>
      <c r="J17" s="29"/>
      <c r="K17" s="24"/>
    </row>
    <row r="18" spans="1:11" ht="25.5" customHeight="1">
      <c r="A18" s="8">
        <v>1</v>
      </c>
      <c r="B18" s="44" t="s">
        <v>20</v>
      </c>
      <c r="C18" s="44"/>
      <c r="D18" s="44"/>
      <c r="E18" s="44"/>
      <c r="F18" s="44"/>
      <c r="G18" s="20" t="s">
        <v>6</v>
      </c>
      <c r="H18" s="21">
        <v>716</v>
      </c>
      <c r="I18" s="25">
        <v>0.19</v>
      </c>
      <c r="J18" s="26">
        <v>155</v>
      </c>
      <c r="K18" s="24">
        <f>H18*I18*J18</f>
        <v>21086.199999999997</v>
      </c>
    </row>
    <row r="19" spans="1:11" ht="25.5" customHeight="1">
      <c r="A19" s="8">
        <v>2</v>
      </c>
      <c r="B19" s="44" t="s">
        <v>21</v>
      </c>
      <c r="C19" s="44"/>
      <c r="D19" s="44"/>
      <c r="E19" s="44"/>
      <c r="F19" s="44"/>
      <c r="G19" s="20" t="s">
        <v>6</v>
      </c>
      <c r="H19" s="21">
        <v>769.4</v>
      </c>
      <c r="I19" s="24">
        <v>0.13</v>
      </c>
      <c r="J19" s="30">
        <v>65</v>
      </c>
      <c r="K19" s="24">
        <f>H19*I19*J19</f>
        <v>6501.43</v>
      </c>
    </row>
    <row r="20" spans="1:11" ht="25.5" customHeight="1">
      <c r="A20" s="8">
        <v>3</v>
      </c>
      <c r="B20" s="45" t="s">
        <v>22</v>
      </c>
      <c r="C20" s="45"/>
      <c r="D20" s="45"/>
      <c r="E20" s="45"/>
      <c r="F20" s="45"/>
      <c r="G20" s="20" t="s">
        <v>6</v>
      </c>
      <c r="H20" s="21">
        <f>H19</f>
        <v>769.4</v>
      </c>
      <c r="I20" s="25">
        <v>0.6000000000000001</v>
      </c>
      <c r="J20" s="28" t="s">
        <v>23</v>
      </c>
      <c r="K20" s="24">
        <f>H20*I20*3</f>
        <v>1384.92</v>
      </c>
    </row>
    <row r="21" spans="1:11" ht="25.5" customHeight="1">
      <c r="A21" s="8">
        <v>4</v>
      </c>
      <c r="B21" s="45" t="s">
        <v>24</v>
      </c>
      <c r="C21" s="45"/>
      <c r="D21" s="45"/>
      <c r="E21" s="45"/>
      <c r="F21" s="45"/>
      <c r="G21" s="20" t="s">
        <v>6</v>
      </c>
      <c r="H21" s="21">
        <f>H19</f>
        <v>769.4</v>
      </c>
      <c r="I21" s="24">
        <v>0.48</v>
      </c>
      <c r="J21" s="30" t="s">
        <v>23</v>
      </c>
      <c r="K21" s="24">
        <f>H21*I21*3</f>
        <v>1107.936</v>
      </c>
    </row>
    <row r="22" spans="1:11" ht="25.5" customHeight="1">
      <c r="A22" s="8"/>
      <c r="B22" s="43" t="s">
        <v>25</v>
      </c>
      <c r="C22" s="43"/>
      <c r="D22" s="43"/>
      <c r="E22" s="43"/>
      <c r="F22" s="43"/>
      <c r="G22" s="20"/>
      <c r="H22" s="21"/>
      <c r="I22" s="25"/>
      <c r="J22" s="28"/>
      <c r="K22" s="24"/>
    </row>
    <row r="23" spans="1:11" ht="25.5" customHeight="1">
      <c r="A23" s="8">
        <v>1</v>
      </c>
      <c r="B23" s="44" t="s">
        <v>26</v>
      </c>
      <c r="C23" s="44"/>
      <c r="D23" s="44"/>
      <c r="E23" s="44"/>
      <c r="F23" s="44"/>
      <c r="G23" s="20" t="s">
        <v>6</v>
      </c>
      <c r="H23" s="21">
        <f>H18/2</f>
        <v>358</v>
      </c>
      <c r="I23" s="24">
        <v>3.85</v>
      </c>
      <c r="J23" s="27">
        <v>88</v>
      </c>
      <c r="K23" s="24">
        <f>H23*I23*J23</f>
        <v>121290.4</v>
      </c>
    </row>
    <row r="24" spans="1:11" ht="25.5" customHeight="1">
      <c r="A24" s="8"/>
      <c r="B24" s="42" t="s">
        <v>27</v>
      </c>
      <c r="C24" s="42"/>
      <c r="D24" s="42"/>
      <c r="E24" s="42"/>
      <c r="F24" s="42"/>
      <c r="G24" s="20"/>
      <c r="H24" s="20"/>
      <c r="I24" s="20"/>
      <c r="J24" s="20"/>
      <c r="K24" s="24"/>
    </row>
    <row r="25" spans="1:11" ht="25.5" customHeight="1">
      <c r="A25" s="8">
        <v>1</v>
      </c>
      <c r="B25" s="43" t="s">
        <v>28</v>
      </c>
      <c r="C25" s="43"/>
      <c r="D25" s="43"/>
      <c r="E25" s="43"/>
      <c r="F25" s="43"/>
      <c r="G25" s="20" t="s">
        <v>29</v>
      </c>
      <c r="H25" s="21">
        <v>54</v>
      </c>
      <c r="I25" s="20">
        <v>4.12</v>
      </c>
      <c r="J25" s="20">
        <v>12</v>
      </c>
      <c r="K25" s="24">
        <f>H25*I25*12</f>
        <v>2669.76</v>
      </c>
    </row>
    <row r="26" spans="1:11" ht="25.5" customHeight="1">
      <c r="A26" s="8">
        <v>2</v>
      </c>
      <c r="B26" s="43" t="s">
        <v>30</v>
      </c>
      <c r="C26" s="43"/>
      <c r="D26" s="43"/>
      <c r="E26" s="43"/>
      <c r="F26" s="43"/>
      <c r="G26" s="20" t="s">
        <v>31</v>
      </c>
      <c r="H26" s="31">
        <v>14</v>
      </c>
      <c r="I26" s="20">
        <v>9.05</v>
      </c>
      <c r="J26" s="20">
        <v>12</v>
      </c>
      <c r="K26" s="24">
        <f>H26*I26*12</f>
        <v>1520.4</v>
      </c>
    </row>
    <row r="27" spans="1:11" ht="25.5" customHeight="1">
      <c r="A27" s="8">
        <v>3</v>
      </c>
      <c r="B27" s="43" t="s">
        <v>32</v>
      </c>
      <c r="C27" s="43"/>
      <c r="D27" s="43"/>
      <c r="E27" s="43"/>
      <c r="F27" s="43"/>
      <c r="G27" s="20" t="s">
        <v>6</v>
      </c>
      <c r="H27" s="21">
        <v>42.12</v>
      </c>
      <c r="I27" s="20">
        <v>0.07</v>
      </c>
      <c r="J27" s="20">
        <v>248</v>
      </c>
      <c r="K27" s="24">
        <f aca="true" t="shared" si="0" ref="K27:K32">H27*I27*J27</f>
        <v>731.2031999999999</v>
      </c>
    </row>
    <row r="28" spans="1:11" ht="25.5" customHeight="1">
      <c r="A28" s="8">
        <v>4</v>
      </c>
      <c r="B28" s="43" t="s">
        <v>33</v>
      </c>
      <c r="C28" s="43"/>
      <c r="D28" s="43"/>
      <c r="E28" s="43"/>
      <c r="F28" s="43"/>
      <c r="G28" s="20" t="s">
        <v>6</v>
      </c>
      <c r="H28" s="21">
        <f>H27</f>
        <v>42.12</v>
      </c>
      <c r="I28" s="21">
        <v>0.97</v>
      </c>
      <c r="J28" s="31">
        <v>35</v>
      </c>
      <c r="K28" s="24">
        <f t="shared" si="0"/>
        <v>1429.9739999999997</v>
      </c>
    </row>
    <row r="29" spans="1:11" ht="25.5" customHeight="1">
      <c r="A29" s="8">
        <v>5</v>
      </c>
      <c r="B29" s="43" t="s">
        <v>34</v>
      </c>
      <c r="C29" s="43"/>
      <c r="D29" s="43"/>
      <c r="E29" s="43"/>
      <c r="F29" s="43"/>
      <c r="G29" s="20" t="s">
        <v>35</v>
      </c>
      <c r="H29" s="21">
        <f>H25</f>
        <v>54</v>
      </c>
      <c r="I29" s="21">
        <v>3.15</v>
      </c>
      <c r="J29" s="31">
        <v>35</v>
      </c>
      <c r="K29" s="24">
        <f t="shared" si="0"/>
        <v>5953.5</v>
      </c>
    </row>
    <row r="30" spans="1:11" ht="25.5" customHeight="1">
      <c r="A30" s="8"/>
      <c r="B30" s="42" t="s">
        <v>36</v>
      </c>
      <c r="C30" s="42"/>
      <c r="D30" s="42"/>
      <c r="E30" s="42"/>
      <c r="F30" s="42"/>
      <c r="G30" s="20" t="s">
        <v>6</v>
      </c>
      <c r="H30" s="21">
        <v>580.2</v>
      </c>
      <c r="I30" s="21">
        <v>7.79</v>
      </c>
      <c r="J30" s="31">
        <v>7</v>
      </c>
      <c r="K30" s="24">
        <f t="shared" si="0"/>
        <v>31638.306000000004</v>
      </c>
    </row>
    <row r="31" spans="1:11" ht="28.5" customHeight="1">
      <c r="A31" s="8"/>
      <c r="B31" s="42" t="s">
        <v>37</v>
      </c>
      <c r="C31" s="42"/>
      <c r="D31" s="42"/>
      <c r="E31" s="42"/>
      <c r="F31" s="42"/>
      <c r="G31" s="20" t="s">
        <v>6</v>
      </c>
      <c r="H31" s="21">
        <f>C8</f>
        <v>3992.67</v>
      </c>
      <c r="I31" s="24">
        <v>0.08</v>
      </c>
      <c r="J31" s="27">
        <v>12</v>
      </c>
      <c r="K31" s="24">
        <f t="shared" si="0"/>
        <v>3832.9632</v>
      </c>
    </row>
    <row r="32" spans="1:11" ht="35.25" customHeight="1">
      <c r="A32" s="8"/>
      <c r="B32" s="42" t="s">
        <v>39</v>
      </c>
      <c r="C32" s="42"/>
      <c r="D32" s="42"/>
      <c r="E32" s="42"/>
      <c r="F32" s="42"/>
      <c r="G32" s="20" t="s">
        <v>6</v>
      </c>
      <c r="H32" s="21">
        <f>C8</f>
        <v>3992.67</v>
      </c>
      <c r="I32" s="24">
        <v>0.04</v>
      </c>
      <c r="J32" s="27">
        <v>12</v>
      </c>
      <c r="K32" s="24">
        <f t="shared" si="0"/>
        <v>1916.4816</v>
      </c>
    </row>
    <row r="33" spans="1:11" ht="27.75" customHeight="1">
      <c r="A33" s="8"/>
      <c r="B33" s="42" t="s">
        <v>41</v>
      </c>
      <c r="C33" s="42"/>
      <c r="D33" s="42"/>
      <c r="E33" s="42"/>
      <c r="F33" s="42"/>
      <c r="G33" s="20"/>
      <c r="H33" s="21"/>
      <c r="I33" s="24"/>
      <c r="J33" s="30"/>
      <c r="K33" s="32">
        <v>18000</v>
      </c>
    </row>
    <row r="34" spans="1:11" ht="27.75" customHeight="1">
      <c r="A34" s="20"/>
      <c r="B34" s="41" t="s">
        <v>45</v>
      </c>
      <c r="C34" s="41"/>
      <c r="D34" s="41"/>
      <c r="E34" s="41"/>
      <c r="F34" s="41"/>
      <c r="G34" s="20"/>
      <c r="H34" s="21"/>
      <c r="I34" s="33"/>
      <c r="J34" s="34"/>
      <c r="K34" s="35">
        <f>SUM(K13:K33)</f>
        <v>321258.546</v>
      </c>
    </row>
    <row r="35" spans="1:11" ht="27.75" customHeight="1">
      <c r="A35" s="8"/>
      <c r="B35" s="42" t="s">
        <v>43</v>
      </c>
      <c r="C35" s="42"/>
      <c r="D35" s="42"/>
      <c r="E35" s="42"/>
      <c r="F35" s="42"/>
      <c r="G35" s="20" t="s">
        <v>6</v>
      </c>
      <c r="H35" s="21">
        <f>C11</f>
        <v>0</v>
      </c>
      <c r="I35" s="24"/>
      <c r="J35" s="27">
        <v>12</v>
      </c>
      <c r="K35" s="24"/>
    </row>
    <row r="36" spans="1:11" ht="21" customHeight="1">
      <c r="A36" s="8"/>
      <c r="B36" s="42" t="s">
        <v>44</v>
      </c>
      <c r="C36" s="42"/>
      <c r="D36" s="42"/>
      <c r="E36" s="42"/>
      <c r="F36" s="42"/>
      <c r="G36" s="20"/>
      <c r="H36" s="21"/>
      <c r="I36" s="24"/>
      <c r="J36" s="30">
        <v>12</v>
      </c>
      <c r="K36" s="32"/>
    </row>
    <row r="37" spans="1:11" ht="24.75" customHeight="1">
      <c r="A37" s="20"/>
      <c r="B37" s="41" t="s">
        <v>45</v>
      </c>
      <c r="C37" s="41"/>
      <c r="D37" s="41"/>
      <c r="E37" s="41"/>
      <c r="F37" s="41"/>
      <c r="G37" s="20"/>
      <c r="H37" s="21"/>
      <c r="I37" s="33"/>
      <c r="J37" s="34"/>
      <c r="K37" s="35">
        <f>K34+K35+K36</f>
        <v>321258.546</v>
      </c>
    </row>
  </sheetData>
  <sheetProtection selectLockedCells="1" selectUnlockedCells="1"/>
  <mergeCells count="32">
    <mergeCell ref="C2:H3"/>
    <mergeCell ref="A4:J4"/>
    <mergeCell ref="A5:K5"/>
    <mergeCell ref="A6:K6"/>
    <mergeCell ref="A7:G7"/>
    <mergeCell ref="A9:K9"/>
    <mergeCell ref="B11:F11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6:F36"/>
    <mergeCell ref="B37:F37"/>
    <mergeCell ref="B30:F30"/>
    <mergeCell ref="B31:F31"/>
    <mergeCell ref="B32:F32"/>
    <mergeCell ref="B33:F33"/>
    <mergeCell ref="B34:F34"/>
    <mergeCell ref="B35:F35"/>
  </mergeCells>
  <printOptions/>
  <pageMargins left="0.8659722222222223" right="0" top="0.19652777777777777" bottom="0" header="0.5118055555555555" footer="0.5118055555555555"/>
  <pageSetup horizontalDpi="300" verticalDpi="300" orientation="portrait" paperSize="9" scale="80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15"/>
  </sheetPr>
  <dimension ref="A1:K3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1.7109375" style="0" customWidth="1"/>
    <col min="8" max="8" width="9.7109375" style="0" customWidth="1"/>
    <col min="9" max="9" width="10.140625" style="0" customWidth="1"/>
    <col min="10" max="10" width="9.00390625" style="0" customWidth="1"/>
    <col min="11" max="11" width="13.71093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12">
      <c r="C2" s="47" t="s">
        <v>1</v>
      </c>
      <c r="D2" s="47"/>
      <c r="E2" s="47"/>
      <c r="F2" s="47"/>
      <c r="G2" s="47"/>
      <c r="H2" s="47"/>
    </row>
    <row r="3" spans="3:8" ht="12">
      <c r="C3" s="47"/>
      <c r="D3" s="47"/>
      <c r="E3" s="47"/>
      <c r="F3" s="47"/>
      <c r="G3" s="47"/>
      <c r="H3" s="47"/>
    </row>
    <row r="4" spans="1:10" ht="18">
      <c r="A4" s="48" t="s">
        <v>105</v>
      </c>
      <c r="B4" s="48"/>
      <c r="C4" s="48"/>
      <c r="D4" s="48"/>
      <c r="E4" s="48"/>
      <c r="F4" s="48"/>
      <c r="G4" s="48"/>
      <c r="H4" s="48"/>
      <c r="I4" s="48"/>
      <c r="J4" s="48"/>
    </row>
    <row r="6" spans="1:11" ht="14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4.25">
      <c r="A7" s="49" t="s">
        <v>3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7" ht="14.25">
      <c r="A8" s="50" t="s">
        <v>104</v>
      </c>
      <c r="B8" s="50"/>
      <c r="C8" s="50"/>
      <c r="D8" s="50"/>
      <c r="E8" s="50"/>
      <c r="F8" s="50"/>
      <c r="G8" s="50"/>
    </row>
    <row r="9" spans="1:4" ht="14.25">
      <c r="A9" s="5" t="s">
        <v>5</v>
      </c>
      <c r="B9" s="6"/>
      <c r="C9" s="7">
        <v>1351.4</v>
      </c>
      <c r="D9" s="6" t="s">
        <v>6</v>
      </c>
    </row>
    <row r="10" spans="1:11" ht="14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43.5">
      <c r="A12" s="8" t="s">
        <v>7</v>
      </c>
      <c r="B12" s="46" t="s">
        <v>8</v>
      </c>
      <c r="C12" s="46"/>
      <c r="D12" s="46"/>
      <c r="E12" s="46"/>
      <c r="F12" s="46"/>
      <c r="G12" s="8" t="s">
        <v>9</v>
      </c>
      <c r="H12" s="8" t="s">
        <v>10</v>
      </c>
      <c r="I12" s="9" t="s">
        <v>11</v>
      </c>
      <c r="J12" s="9" t="s">
        <v>12</v>
      </c>
      <c r="K12" s="10" t="s">
        <v>13</v>
      </c>
    </row>
    <row r="13" spans="1:11" ht="21">
      <c r="A13" s="11"/>
      <c r="B13" s="12" t="s">
        <v>14</v>
      </c>
      <c r="C13" s="13"/>
      <c r="D13" s="13"/>
      <c r="E13" s="13"/>
      <c r="F13" s="14"/>
      <c r="G13" s="15"/>
      <c r="H13" s="16"/>
      <c r="I13" s="17"/>
      <c r="J13" s="18"/>
      <c r="K13" s="19"/>
    </row>
    <row r="14" spans="1:11" ht="24" customHeight="1">
      <c r="A14" s="8">
        <v>1</v>
      </c>
      <c r="B14" s="43" t="s">
        <v>15</v>
      </c>
      <c r="C14" s="43"/>
      <c r="D14" s="43"/>
      <c r="E14" s="43"/>
      <c r="F14" s="43"/>
      <c r="G14" s="20" t="s">
        <v>6</v>
      </c>
      <c r="H14" s="21">
        <v>64</v>
      </c>
      <c r="I14" s="22">
        <v>1.09</v>
      </c>
      <c r="J14" s="23">
        <v>204</v>
      </c>
      <c r="K14" s="24">
        <f>H14*I14*J14</f>
        <v>14231.04</v>
      </c>
    </row>
    <row r="15" spans="1:11" ht="24" customHeight="1">
      <c r="A15" s="15">
        <v>2</v>
      </c>
      <c r="B15" s="45" t="s">
        <v>16</v>
      </c>
      <c r="C15" s="45"/>
      <c r="D15" s="45"/>
      <c r="E15" s="45"/>
      <c r="F15" s="45"/>
      <c r="G15" s="20" t="s">
        <v>6</v>
      </c>
      <c r="H15" s="21">
        <f>H14</f>
        <v>64</v>
      </c>
      <c r="I15" s="25">
        <v>1.34</v>
      </c>
      <c r="J15" s="26">
        <v>48</v>
      </c>
      <c r="K15" s="24">
        <f>H15*I15*J15</f>
        <v>4116.4800000000005</v>
      </c>
    </row>
    <row r="16" spans="1:11" ht="24" customHeight="1">
      <c r="A16" s="15">
        <v>3</v>
      </c>
      <c r="B16" s="45" t="s">
        <v>17</v>
      </c>
      <c r="C16" s="45"/>
      <c r="D16" s="45"/>
      <c r="E16" s="45"/>
      <c r="F16" s="45"/>
      <c r="G16" s="20" t="s">
        <v>6</v>
      </c>
      <c r="H16" s="21">
        <f>H14</f>
        <v>64</v>
      </c>
      <c r="I16" s="24">
        <v>1.87</v>
      </c>
      <c r="J16" s="27">
        <v>12</v>
      </c>
      <c r="K16" s="24">
        <f>H16*I16*J16</f>
        <v>1436.16</v>
      </c>
    </row>
    <row r="17" spans="1:11" ht="24" customHeight="1">
      <c r="A17" s="20"/>
      <c r="B17" s="42" t="s">
        <v>18</v>
      </c>
      <c r="C17" s="42"/>
      <c r="D17" s="42"/>
      <c r="E17" s="42"/>
      <c r="F17" s="42"/>
      <c r="G17" s="20"/>
      <c r="H17" s="21"/>
      <c r="I17" s="25"/>
      <c r="J17" s="40"/>
      <c r="K17" s="24"/>
    </row>
    <row r="18" spans="1:11" ht="24" customHeight="1">
      <c r="A18" s="8"/>
      <c r="B18" s="43" t="s">
        <v>19</v>
      </c>
      <c r="C18" s="43"/>
      <c r="D18" s="43"/>
      <c r="E18" s="43"/>
      <c r="F18" s="43"/>
      <c r="G18" s="20"/>
      <c r="H18" s="21"/>
      <c r="I18" s="22"/>
      <c r="J18" s="29"/>
      <c r="K18" s="24"/>
    </row>
    <row r="19" spans="1:11" ht="24" customHeight="1">
      <c r="A19" s="8">
        <v>1</v>
      </c>
      <c r="B19" s="44" t="s">
        <v>20</v>
      </c>
      <c r="C19" s="44"/>
      <c r="D19" s="44"/>
      <c r="E19" s="44"/>
      <c r="F19" s="44"/>
      <c r="G19" s="20" t="s">
        <v>6</v>
      </c>
      <c r="H19" s="21">
        <v>490.5</v>
      </c>
      <c r="I19" s="25">
        <v>0.19</v>
      </c>
      <c r="J19" s="26">
        <v>155</v>
      </c>
      <c r="K19" s="24">
        <f>H19*I19*J19</f>
        <v>14445.225</v>
      </c>
    </row>
    <row r="20" spans="1:11" ht="24" customHeight="1">
      <c r="A20" s="8">
        <v>2</v>
      </c>
      <c r="B20" s="44" t="s">
        <v>21</v>
      </c>
      <c r="C20" s="44"/>
      <c r="D20" s="44"/>
      <c r="E20" s="44"/>
      <c r="F20" s="44"/>
      <c r="G20" s="20" t="s">
        <v>6</v>
      </c>
      <c r="H20" s="21">
        <v>1406.7</v>
      </c>
      <c r="I20" s="24">
        <v>0.13</v>
      </c>
      <c r="J20" s="30">
        <v>65</v>
      </c>
      <c r="K20" s="24">
        <f>H20*I20*J20</f>
        <v>11886.615</v>
      </c>
    </row>
    <row r="21" spans="1:11" ht="24" customHeight="1">
      <c r="A21" s="8">
        <v>3</v>
      </c>
      <c r="B21" s="45" t="s">
        <v>22</v>
      </c>
      <c r="C21" s="45"/>
      <c r="D21" s="45"/>
      <c r="E21" s="45"/>
      <c r="F21" s="45"/>
      <c r="G21" s="20" t="s">
        <v>6</v>
      </c>
      <c r="H21" s="21">
        <f>H20</f>
        <v>1406.7</v>
      </c>
      <c r="I21" s="25">
        <v>0.6000000000000001</v>
      </c>
      <c r="J21" s="40" t="s">
        <v>23</v>
      </c>
      <c r="K21" s="24">
        <f>H21*I21*3</f>
        <v>2532.0600000000004</v>
      </c>
    </row>
    <row r="22" spans="1:11" ht="24" customHeight="1">
      <c r="A22" s="8">
        <v>4</v>
      </c>
      <c r="B22" s="45" t="s">
        <v>24</v>
      </c>
      <c r="C22" s="45"/>
      <c r="D22" s="45"/>
      <c r="E22" s="45"/>
      <c r="F22" s="45"/>
      <c r="G22" s="20" t="s">
        <v>6</v>
      </c>
      <c r="H22" s="21">
        <f>H20</f>
        <v>1406.7</v>
      </c>
      <c r="I22" s="24">
        <v>0.48</v>
      </c>
      <c r="J22" s="30" t="s">
        <v>23</v>
      </c>
      <c r="K22" s="24">
        <f>H22*I22*3</f>
        <v>2025.6480000000001</v>
      </c>
    </row>
    <row r="23" spans="1:11" ht="24" customHeight="1">
      <c r="A23" s="8"/>
      <c r="B23" s="43" t="s">
        <v>25</v>
      </c>
      <c r="C23" s="43"/>
      <c r="D23" s="43"/>
      <c r="E23" s="43"/>
      <c r="F23" s="43"/>
      <c r="G23" s="20"/>
      <c r="H23" s="21"/>
      <c r="I23" s="25"/>
      <c r="J23" s="40"/>
      <c r="K23" s="24"/>
    </row>
    <row r="24" spans="1:11" ht="24" customHeight="1">
      <c r="A24" s="8">
        <v>1</v>
      </c>
      <c r="B24" s="44" t="s">
        <v>26</v>
      </c>
      <c r="C24" s="44"/>
      <c r="D24" s="44"/>
      <c r="E24" s="44"/>
      <c r="F24" s="44"/>
      <c r="G24" s="20" t="s">
        <v>6</v>
      </c>
      <c r="H24" s="21">
        <f>H19/2</f>
        <v>245.25</v>
      </c>
      <c r="I24" s="24">
        <v>3.85</v>
      </c>
      <c r="J24" s="27">
        <v>88</v>
      </c>
      <c r="K24" s="24">
        <f>H24*I24*J24</f>
        <v>83090.7</v>
      </c>
    </row>
    <row r="25" spans="1:11" ht="24" customHeight="1">
      <c r="A25" s="8"/>
      <c r="B25" s="42" t="s">
        <v>36</v>
      </c>
      <c r="C25" s="42"/>
      <c r="D25" s="42"/>
      <c r="E25" s="42"/>
      <c r="F25" s="42"/>
      <c r="G25" s="20" t="s">
        <v>6</v>
      </c>
      <c r="H25" s="21">
        <v>291</v>
      </c>
      <c r="I25" s="21">
        <v>7.79</v>
      </c>
      <c r="J25" s="31">
        <v>5</v>
      </c>
      <c r="K25" s="24">
        <f>H25*I25*J25</f>
        <v>11334.449999999999</v>
      </c>
    </row>
    <row r="26" spans="1:11" ht="24" customHeight="1">
      <c r="A26" s="8"/>
      <c r="B26" s="42" t="s">
        <v>37</v>
      </c>
      <c r="C26" s="42"/>
      <c r="D26" s="42"/>
      <c r="E26" s="42"/>
      <c r="F26" s="42"/>
      <c r="G26" s="20" t="s">
        <v>6</v>
      </c>
      <c r="H26" s="21">
        <f>C9</f>
        <v>1351.4</v>
      </c>
      <c r="I26" s="24">
        <v>0.08</v>
      </c>
      <c r="J26" s="27">
        <v>12</v>
      </c>
      <c r="K26" s="24">
        <f>H26*I26*J26</f>
        <v>1297.344</v>
      </c>
    </row>
    <row r="27" spans="1:11" ht="24" customHeight="1">
      <c r="A27" s="8"/>
      <c r="B27" s="42" t="s">
        <v>39</v>
      </c>
      <c r="C27" s="42"/>
      <c r="D27" s="42"/>
      <c r="E27" s="42"/>
      <c r="F27" s="42"/>
      <c r="G27" s="20" t="s">
        <v>6</v>
      </c>
      <c r="H27" s="21">
        <f>C9</f>
        <v>1351.4</v>
      </c>
      <c r="I27" s="24">
        <v>0.04</v>
      </c>
      <c r="J27" s="27">
        <v>12</v>
      </c>
      <c r="K27" s="24">
        <f>H27*I27*J27</f>
        <v>648.672</v>
      </c>
    </row>
    <row r="28" spans="1:11" ht="24" customHeight="1">
      <c r="A28" s="8"/>
      <c r="B28" s="42" t="s">
        <v>41</v>
      </c>
      <c r="C28" s="42"/>
      <c r="D28" s="42"/>
      <c r="E28" s="42"/>
      <c r="F28" s="42"/>
      <c r="G28" s="20"/>
      <c r="H28" s="21"/>
      <c r="I28" s="24"/>
      <c r="J28" s="30"/>
      <c r="K28" s="36">
        <v>12000</v>
      </c>
    </row>
    <row r="29" spans="1:11" ht="24" customHeight="1">
      <c r="A29" s="20"/>
      <c r="B29" s="41" t="s">
        <v>45</v>
      </c>
      <c r="C29" s="41"/>
      <c r="D29" s="41"/>
      <c r="E29" s="41"/>
      <c r="F29" s="41"/>
      <c r="G29" s="20"/>
      <c r="H29" s="21"/>
      <c r="I29" s="33"/>
      <c r="J29" s="34"/>
      <c r="K29" s="35">
        <f>SUM(K14:K28)</f>
        <v>159044.394</v>
      </c>
    </row>
    <row r="30" spans="1:11" ht="15">
      <c r="A30" s="8"/>
      <c r="B30" s="41" t="s">
        <v>44</v>
      </c>
      <c r="C30" s="41"/>
      <c r="D30" s="41"/>
      <c r="E30" s="41"/>
      <c r="F30" s="41"/>
      <c r="G30" s="20"/>
      <c r="H30" s="21"/>
      <c r="I30" s="24"/>
      <c r="J30" s="30"/>
      <c r="K30" s="36"/>
    </row>
    <row r="31" spans="1:11" ht="32.25" customHeight="1">
      <c r="A31" s="20"/>
      <c r="B31" s="41" t="s">
        <v>45</v>
      </c>
      <c r="C31" s="41"/>
      <c r="D31" s="41"/>
      <c r="E31" s="41"/>
      <c r="F31" s="41"/>
      <c r="G31" s="20"/>
      <c r="H31" s="21"/>
      <c r="I31" s="33"/>
      <c r="J31" s="34"/>
      <c r="K31" s="35">
        <f>K29+K30</f>
        <v>159044.394</v>
      </c>
    </row>
    <row r="32" ht="15.75" customHeight="1"/>
  </sheetData>
  <sheetProtection selectLockedCells="1" selectUnlockedCells="1"/>
  <mergeCells count="25">
    <mergeCell ref="C2:H3"/>
    <mergeCell ref="A4:J4"/>
    <mergeCell ref="A6:K6"/>
    <mergeCell ref="A7:K7"/>
    <mergeCell ref="A8:G8"/>
    <mergeCell ref="A10:K10"/>
    <mergeCell ref="B12:F12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31:F31"/>
    <mergeCell ref="B25:F25"/>
    <mergeCell ref="B26:F26"/>
    <mergeCell ref="B27:F27"/>
    <mergeCell ref="B28:F28"/>
    <mergeCell ref="B29:F29"/>
    <mergeCell ref="B30:F30"/>
  </mergeCells>
  <printOptions/>
  <pageMargins left="0.8270833333333333" right="0" top="0.19652777777777777" bottom="0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1">
      <selection activeCell="A5" sqref="A5:J5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0.7109375" style="0" customWidth="1"/>
    <col min="8" max="8" width="9.7109375" style="0" customWidth="1"/>
    <col min="9" max="9" width="11.7109375" style="0" customWidth="1"/>
    <col min="10" max="10" width="9.5742187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51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3871.65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3.2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313.2</v>
      </c>
      <c r="I15" s="22">
        <v>1.09</v>
      </c>
      <c r="J15" s="23">
        <v>204</v>
      </c>
      <c r="K15" s="24">
        <f>H15*I15*J15</f>
        <v>69643.152</v>
      </c>
    </row>
    <row r="16" spans="1:11" ht="23.2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313.2</v>
      </c>
      <c r="I16" s="25">
        <v>1.34</v>
      </c>
      <c r="J16" s="26">
        <v>48</v>
      </c>
      <c r="K16" s="24">
        <f>H16*I16*J16</f>
        <v>20145.023999999998</v>
      </c>
    </row>
    <row r="17" spans="1:11" ht="23.2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313.2</v>
      </c>
      <c r="I17" s="24">
        <v>1.87</v>
      </c>
      <c r="J17" s="27">
        <v>12</v>
      </c>
      <c r="K17" s="24">
        <f>H17*I17*J17</f>
        <v>7028.208</v>
      </c>
    </row>
    <row r="18" spans="1:11" ht="23.2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3.2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3.2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734</v>
      </c>
      <c r="I20" s="25">
        <v>0.19</v>
      </c>
      <c r="J20" s="26">
        <v>155</v>
      </c>
      <c r="K20" s="24">
        <f>H20*I20*J20</f>
        <v>21616.300000000003</v>
      </c>
    </row>
    <row r="21" spans="1:11" ht="23.2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3851</v>
      </c>
      <c r="I21" s="24">
        <v>0.13</v>
      </c>
      <c r="J21" s="30">
        <v>65</v>
      </c>
      <c r="K21" s="24">
        <f>H21*I21*J21</f>
        <v>32540.95</v>
      </c>
    </row>
    <row r="22" spans="1:11" ht="23.2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3851</v>
      </c>
      <c r="I22" s="25">
        <v>0.6000000000000001</v>
      </c>
      <c r="J22" s="28" t="s">
        <v>23</v>
      </c>
      <c r="K22" s="24">
        <f>H22*I22*3</f>
        <v>6931.800000000001</v>
      </c>
    </row>
    <row r="23" spans="1:11" ht="23.2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3851</v>
      </c>
      <c r="I23" s="24">
        <v>0.48</v>
      </c>
      <c r="J23" s="30" t="s">
        <v>23</v>
      </c>
      <c r="K23" s="24">
        <f>H23*I23*3</f>
        <v>5545.4400000000005</v>
      </c>
    </row>
    <row r="24" spans="1:11" ht="23.2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3.2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367</v>
      </c>
      <c r="I25" s="24">
        <v>3.85</v>
      </c>
      <c r="J25" s="27">
        <v>88</v>
      </c>
      <c r="K25" s="24">
        <f>H25*I25*J25</f>
        <v>124339.6</v>
      </c>
    </row>
    <row r="26" spans="1:11" ht="23.2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3.2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3.2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3.2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62.2</v>
      </c>
      <c r="I29" s="20">
        <v>0.07</v>
      </c>
      <c r="J29" s="20">
        <v>248</v>
      </c>
      <c r="K29" s="24">
        <f>H29*I29*J29</f>
        <v>1079.7920000000001</v>
      </c>
    </row>
    <row r="30" spans="1:11" ht="23.2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62.2</v>
      </c>
      <c r="I30" s="21">
        <v>0.97</v>
      </c>
      <c r="J30" s="31">
        <v>35</v>
      </c>
      <c r="K30" s="24">
        <f>H30*I30*J30</f>
        <v>2111.69</v>
      </c>
    </row>
    <row r="31" spans="1:11" ht="23.2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54</v>
      </c>
      <c r="I31" s="21">
        <v>3.15</v>
      </c>
      <c r="J31" s="31">
        <v>35</v>
      </c>
      <c r="K31" s="24">
        <f>H31*I31*J31</f>
        <v>5953.5</v>
      </c>
    </row>
    <row r="32" spans="1:11" ht="23.2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593.6</v>
      </c>
      <c r="I32" s="21">
        <v>7.79</v>
      </c>
      <c r="J32" s="31">
        <v>5</v>
      </c>
      <c r="K32" s="24">
        <f>H32*I32*J32</f>
        <v>23120.72</v>
      </c>
    </row>
    <row r="33" spans="1:11" ht="23.2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3871.65</v>
      </c>
      <c r="I33" s="24" t="s">
        <v>38</v>
      </c>
      <c r="J33" s="27">
        <v>12</v>
      </c>
      <c r="K33" s="24">
        <v>4336.25</v>
      </c>
    </row>
    <row r="34" spans="1:11" ht="23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3871.65</v>
      </c>
      <c r="I34" s="24" t="s">
        <v>40</v>
      </c>
      <c r="J34" s="27">
        <v>12</v>
      </c>
      <c r="K34" s="24">
        <v>1703.53</v>
      </c>
    </row>
    <row r="35" spans="1:11" ht="23.2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3.25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330286.11600000015</v>
      </c>
    </row>
    <row r="37" spans="1:11" ht="20.25" customHeight="1">
      <c r="A37" s="8"/>
      <c r="B37" s="41" t="s">
        <v>43</v>
      </c>
      <c r="C37" s="41"/>
      <c r="D37" s="41"/>
      <c r="E37" s="41"/>
      <c r="F37" s="41"/>
      <c r="G37" s="20" t="s">
        <v>6</v>
      </c>
      <c r="H37" s="21">
        <f>C13</f>
        <v>0</v>
      </c>
      <c r="I37" s="24"/>
      <c r="J37" s="27">
        <v>12</v>
      </c>
      <c r="K37" s="24">
        <v>155821.5</v>
      </c>
    </row>
    <row r="38" spans="1:11" ht="24.75" customHeight="1">
      <c r="A38" s="8"/>
      <c r="B38" s="41" t="s">
        <v>44</v>
      </c>
      <c r="C38" s="41"/>
      <c r="D38" s="41"/>
      <c r="E38" s="41"/>
      <c r="F38" s="41"/>
      <c r="G38" s="20" t="s">
        <v>6</v>
      </c>
      <c r="H38" s="21"/>
      <c r="I38" s="24"/>
      <c r="J38" s="30">
        <v>12</v>
      </c>
      <c r="K38" s="32">
        <v>54203.1</v>
      </c>
    </row>
    <row r="39" spans="1:11" ht="30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v>389578.42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270833333333333" right="0" top="0.19652777777777777" bottom="0" header="0.5118055555555555" footer="0.5118055555555555"/>
  <pageSetup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1">
      <selection activeCell="A5" sqref="A5:J5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0.7109375" style="0" customWidth="1"/>
    <col min="8" max="8" width="9.7109375" style="0" customWidth="1"/>
    <col min="9" max="9" width="11.7109375" style="0" customWidth="1"/>
    <col min="10" max="10" width="9.5742187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52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9423.12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3.2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783</v>
      </c>
      <c r="I15" s="22">
        <v>1.09</v>
      </c>
      <c r="J15" s="23">
        <v>204</v>
      </c>
      <c r="K15" s="24">
        <f>H15*I15*J15</f>
        <v>174107.88</v>
      </c>
    </row>
    <row r="16" spans="1:11" ht="23.2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783</v>
      </c>
      <c r="I16" s="25">
        <v>1.34</v>
      </c>
      <c r="J16" s="26">
        <v>48</v>
      </c>
      <c r="K16" s="24">
        <f>H16*I16*J16</f>
        <v>50362.56</v>
      </c>
    </row>
    <row r="17" spans="1:11" ht="23.2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783</v>
      </c>
      <c r="I17" s="24">
        <v>1.87</v>
      </c>
      <c r="J17" s="27">
        <v>12</v>
      </c>
      <c r="K17" s="24">
        <f>H17*I17*J17</f>
        <v>17570.52</v>
      </c>
    </row>
    <row r="18" spans="1:11" ht="23.2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3.2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3.2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1141</v>
      </c>
      <c r="I20" s="25">
        <v>0.19</v>
      </c>
      <c r="J20" s="26">
        <v>155</v>
      </c>
      <c r="K20" s="24">
        <f>H20*I20*J20</f>
        <v>33602.45</v>
      </c>
    </row>
    <row r="21" spans="1:11" ht="23.2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6239</v>
      </c>
      <c r="I21" s="24">
        <v>0.13</v>
      </c>
      <c r="J21" s="30">
        <v>65</v>
      </c>
      <c r="K21" s="24">
        <f>H21*I21*J21</f>
        <v>52719.55</v>
      </c>
    </row>
    <row r="22" spans="1:11" ht="23.2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6239</v>
      </c>
      <c r="I22" s="25">
        <v>0.6000000000000001</v>
      </c>
      <c r="J22" s="28" t="s">
        <v>23</v>
      </c>
      <c r="K22" s="24">
        <f>H22*I22*3</f>
        <v>11230.2</v>
      </c>
    </row>
    <row r="23" spans="1:11" ht="23.2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6239</v>
      </c>
      <c r="I23" s="24">
        <v>0.48</v>
      </c>
      <c r="J23" s="30" t="s">
        <v>23</v>
      </c>
      <c r="K23" s="24">
        <f>H23*I23*3</f>
        <v>8984.16</v>
      </c>
    </row>
    <row r="24" spans="1:11" ht="23.2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3.2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570.5</v>
      </c>
      <c r="I25" s="24">
        <v>3.85</v>
      </c>
      <c r="J25" s="27">
        <v>88</v>
      </c>
      <c r="K25" s="24">
        <f>H25*I25*J25</f>
        <v>193285.40000000002</v>
      </c>
    </row>
    <row r="26" spans="1:11" ht="23.2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3.2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135</v>
      </c>
      <c r="I27" s="20">
        <v>4.12</v>
      </c>
      <c r="J27" s="20">
        <v>12</v>
      </c>
      <c r="K27" s="24">
        <f>H27*I27*12</f>
        <v>6674.400000000001</v>
      </c>
    </row>
    <row r="28" spans="1:11" ht="23.2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35</v>
      </c>
      <c r="I28" s="20">
        <v>9.05</v>
      </c>
      <c r="J28" s="20">
        <v>12</v>
      </c>
      <c r="K28" s="24">
        <f>H28*I28*12</f>
        <v>3801</v>
      </c>
    </row>
    <row r="29" spans="1:11" ht="23.2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105.3</v>
      </c>
      <c r="I29" s="20">
        <v>0.07</v>
      </c>
      <c r="J29" s="20">
        <v>248</v>
      </c>
      <c r="K29" s="24">
        <f>H29*I29*J29</f>
        <v>1828.008</v>
      </c>
    </row>
    <row r="30" spans="1:11" ht="23.2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105.3</v>
      </c>
      <c r="I30" s="21">
        <v>0.97</v>
      </c>
      <c r="J30" s="31">
        <v>35</v>
      </c>
      <c r="K30" s="24">
        <f>H30*I30*J30</f>
        <v>3574.9349999999995</v>
      </c>
    </row>
    <row r="31" spans="1:11" ht="23.2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135</v>
      </c>
      <c r="I31" s="21">
        <v>3.15</v>
      </c>
      <c r="J31" s="31">
        <v>35</v>
      </c>
      <c r="K31" s="24">
        <f>H31*I31*J31</f>
        <v>14883.75</v>
      </c>
    </row>
    <row r="32" spans="1:11" ht="23.2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1448.9</v>
      </c>
      <c r="I32" s="21">
        <v>7.79</v>
      </c>
      <c r="J32" s="31">
        <v>5</v>
      </c>
      <c r="K32" s="24">
        <f>H32*I32*J32</f>
        <v>56434.655</v>
      </c>
    </row>
    <row r="33" spans="1:11" ht="23.2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9423.12</v>
      </c>
      <c r="I33" s="24" t="s">
        <v>38</v>
      </c>
      <c r="J33" s="27">
        <v>12</v>
      </c>
      <c r="K33" s="24">
        <v>10553.79</v>
      </c>
    </row>
    <row r="34" spans="1:11" ht="23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9423.12</v>
      </c>
      <c r="I34" s="24" t="s">
        <v>40</v>
      </c>
      <c r="J34" s="27">
        <v>12</v>
      </c>
      <c r="K34" s="24">
        <v>4146.13</v>
      </c>
    </row>
    <row r="35" spans="1:11" ht="23.2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3.25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643759.3880000002</v>
      </c>
    </row>
    <row r="37" spans="1:11" ht="20.25" customHeight="1">
      <c r="A37" s="8"/>
      <c r="B37" s="41" t="s">
        <v>43</v>
      </c>
      <c r="C37" s="41"/>
      <c r="D37" s="41"/>
      <c r="E37" s="41"/>
      <c r="F37" s="41"/>
      <c r="G37" s="20" t="s">
        <v>6</v>
      </c>
      <c r="H37" s="21">
        <f>C13</f>
        <v>0</v>
      </c>
      <c r="I37" s="24"/>
      <c r="J37" s="27">
        <v>12</v>
      </c>
      <c r="K37" s="24">
        <v>355636.49</v>
      </c>
    </row>
    <row r="38" spans="1:11" ht="24.75" customHeight="1">
      <c r="A38" s="8"/>
      <c r="B38" s="41" t="s">
        <v>44</v>
      </c>
      <c r="C38" s="41"/>
      <c r="D38" s="41"/>
      <c r="E38" s="41"/>
      <c r="F38" s="41"/>
      <c r="G38" s="20" t="s">
        <v>6</v>
      </c>
      <c r="H38" s="21"/>
      <c r="I38" s="24"/>
      <c r="J38" s="30">
        <v>12</v>
      </c>
      <c r="K38" s="32">
        <v>131922.42</v>
      </c>
    </row>
    <row r="39" spans="1:11" ht="30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v>904297.38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7875" right="0" top="0.19652777777777777" bottom="0" header="0.5118055555555555" footer="0.5118055555555555"/>
  <pageSetup horizontalDpi="300" verticalDpi="3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0.7109375" style="0" customWidth="1"/>
    <col min="8" max="8" width="9.7109375" style="0" customWidth="1"/>
    <col min="9" max="9" width="11.7109375" style="0" customWidth="1"/>
    <col min="10" max="10" width="9.57421875" style="0" customWidth="1"/>
    <col min="11" max="11" width="13.2812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53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3758.27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3.2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313.2</v>
      </c>
      <c r="I15" s="22">
        <v>1.09</v>
      </c>
      <c r="J15" s="23">
        <v>204</v>
      </c>
      <c r="K15" s="24">
        <f>H15*I15*J15</f>
        <v>69643.152</v>
      </c>
    </row>
    <row r="16" spans="1:11" ht="23.2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313.2</v>
      </c>
      <c r="I16" s="25">
        <v>1.34</v>
      </c>
      <c r="J16" s="26">
        <v>48</v>
      </c>
      <c r="K16" s="24">
        <f>H16*I16*J16</f>
        <v>20145.023999999998</v>
      </c>
    </row>
    <row r="17" spans="1:11" ht="23.2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313.2</v>
      </c>
      <c r="I17" s="24">
        <v>1.87</v>
      </c>
      <c r="J17" s="27">
        <v>12</v>
      </c>
      <c r="K17" s="24">
        <f>H17*I17*J17</f>
        <v>7028.208</v>
      </c>
    </row>
    <row r="18" spans="1:11" ht="23.2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3.2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3.2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580</v>
      </c>
      <c r="I20" s="25">
        <v>0.19</v>
      </c>
      <c r="J20" s="26">
        <v>155</v>
      </c>
      <c r="K20" s="24">
        <f>H20*I20*J20</f>
        <v>17081</v>
      </c>
    </row>
    <row r="21" spans="1:11" ht="23.2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3681</v>
      </c>
      <c r="I21" s="24">
        <v>0.13</v>
      </c>
      <c r="J21" s="30">
        <v>65</v>
      </c>
      <c r="K21" s="24">
        <f>H21*I21*J21</f>
        <v>31104.45</v>
      </c>
    </row>
    <row r="22" spans="1:11" ht="23.2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3681</v>
      </c>
      <c r="I22" s="25">
        <v>0.6000000000000001</v>
      </c>
      <c r="J22" s="28" t="s">
        <v>23</v>
      </c>
      <c r="K22" s="24">
        <f>H22*I22*3</f>
        <v>6625.800000000001</v>
      </c>
    </row>
    <row r="23" spans="1:11" ht="23.2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3681</v>
      </c>
      <c r="I23" s="24">
        <v>0.48</v>
      </c>
      <c r="J23" s="30" t="s">
        <v>23</v>
      </c>
      <c r="K23" s="24">
        <f>H23*I23*3</f>
        <v>5300.639999999999</v>
      </c>
    </row>
    <row r="24" spans="1:11" ht="23.2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3.2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290</v>
      </c>
      <c r="I25" s="24">
        <v>3.85</v>
      </c>
      <c r="J25" s="27">
        <v>88</v>
      </c>
      <c r="K25" s="24">
        <f>H25*I25*J25</f>
        <v>98252</v>
      </c>
    </row>
    <row r="26" spans="1:11" ht="23.2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3.2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54</v>
      </c>
      <c r="I27" s="20">
        <v>4.12</v>
      </c>
      <c r="J27" s="20">
        <v>12</v>
      </c>
      <c r="K27" s="24">
        <f>H27*I27*12</f>
        <v>2669.76</v>
      </c>
    </row>
    <row r="28" spans="1:11" ht="23.2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14</v>
      </c>
      <c r="I28" s="20">
        <v>9.05</v>
      </c>
      <c r="J28" s="20">
        <v>12</v>
      </c>
      <c r="K28" s="24">
        <f>H28*I28*12</f>
        <v>1520.4</v>
      </c>
    </row>
    <row r="29" spans="1:11" ht="23.2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42.12</v>
      </c>
      <c r="I29" s="20">
        <v>0.07</v>
      </c>
      <c r="J29" s="20">
        <v>248</v>
      </c>
      <c r="K29" s="24">
        <f>H29*I29*J29</f>
        <v>731.2031999999999</v>
      </c>
    </row>
    <row r="30" spans="1:11" ht="23.2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42.12</v>
      </c>
      <c r="I30" s="21">
        <v>0.97</v>
      </c>
      <c r="J30" s="31">
        <v>35</v>
      </c>
      <c r="K30" s="24">
        <f>H30*I30*J30</f>
        <v>1429.9739999999997</v>
      </c>
    </row>
    <row r="31" spans="1:11" ht="23.2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54</v>
      </c>
      <c r="I31" s="21">
        <v>3.15</v>
      </c>
      <c r="J31" s="31">
        <v>35</v>
      </c>
      <c r="K31" s="24">
        <f>H31*I31*J31</f>
        <v>5953.5</v>
      </c>
    </row>
    <row r="32" spans="1:11" ht="23.2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579.56</v>
      </c>
      <c r="I32" s="21">
        <v>7.79</v>
      </c>
      <c r="J32" s="31">
        <v>5</v>
      </c>
      <c r="K32" s="24">
        <f>H32*I32*J32</f>
        <v>22573.862</v>
      </c>
    </row>
    <row r="33" spans="1:11" ht="23.2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3758.27</v>
      </c>
      <c r="I33" s="24" t="s">
        <v>38</v>
      </c>
      <c r="J33" s="27">
        <v>12</v>
      </c>
      <c r="K33" s="24">
        <v>4209.26</v>
      </c>
    </row>
    <row r="34" spans="1:11" ht="23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3758.27</v>
      </c>
      <c r="I34" s="24" t="s">
        <v>40</v>
      </c>
      <c r="J34" s="27">
        <v>12</v>
      </c>
      <c r="K34" s="24">
        <v>1653.64</v>
      </c>
    </row>
    <row r="35" spans="1:11" ht="23.2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3.25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295921.8732</v>
      </c>
    </row>
    <row r="37" spans="1:11" ht="20.25" customHeight="1">
      <c r="A37" s="8"/>
      <c r="B37" s="41" t="s">
        <v>43</v>
      </c>
      <c r="C37" s="41"/>
      <c r="D37" s="41"/>
      <c r="E37" s="41"/>
      <c r="F37" s="41"/>
      <c r="G37" s="20" t="s">
        <v>6</v>
      </c>
      <c r="H37" s="21">
        <f>C13</f>
        <v>0</v>
      </c>
      <c r="I37" s="24"/>
      <c r="J37" s="27">
        <v>12</v>
      </c>
      <c r="K37" s="24">
        <v>143621.16</v>
      </c>
    </row>
    <row r="38" spans="1:11" ht="24.75" customHeight="1">
      <c r="A38" s="8"/>
      <c r="B38" s="41" t="s">
        <v>44</v>
      </c>
      <c r="C38" s="41"/>
      <c r="D38" s="41"/>
      <c r="E38" s="41"/>
      <c r="F38" s="41"/>
      <c r="G38" s="20"/>
      <c r="H38" s="21"/>
      <c r="I38" s="24"/>
      <c r="J38" s="30"/>
      <c r="K38" s="32">
        <v>52615.78</v>
      </c>
    </row>
    <row r="39" spans="1:11" ht="30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v>373458.07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7875" right="0" top="0.19652777777777777" bottom="0" header="0.5118055555555555" footer="0.5118055555555555"/>
  <pageSetup horizontalDpi="300" verticalDpi="3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zoomScalePageLayoutView="0" workbookViewId="0" topLeftCell="A1">
      <selection activeCell="A5" sqref="A5:J5"/>
    </sheetView>
  </sheetViews>
  <sheetFormatPr defaultColWidth="9.140625" defaultRowHeight="12.75"/>
  <cols>
    <col min="1" max="1" width="5.8515625" style="0" customWidth="1"/>
    <col min="2" max="5" width="9.00390625" style="0" customWidth="1"/>
    <col min="6" max="6" width="12.7109375" style="0" customWidth="1"/>
    <col min="7" max="7" width="10.7109375" style="0" customWidth="1"/>
    <col min="8" max="8" width="9.7109375" style="0" customWidth="1"/>
    <col min="9" max="9" width="11.7109375" style="0" customWidth="1"/>
    <col min="10" max="10" width="9.57421875" style="0" customWidth="1"/>
    <col min="11" max="11" width="11.57421875" style="0" customWidth="1"/>
  </cols>
  <sheetData>
    <row r="1" spans="3:10" ht="21">
      <c r="C1" s="1"/>
      <c r="D1" s="1"/>
      <c r="E1" s="1"/>
      <c r="F1" s="1"/>
      <c r="G1" s="1"/>
      <c r="H1" s="1"/>
      <c r="J1" s="2" t="s">
        <v>0</v>
      </c>
    </row>
    <row r="2" spans="3:8" ht="7.5" customHeight="1">
      <c r="C2" s="1"/>
      <c r="D2" s="1"/>
      <c r="E2" s="1"/>
      <c r="F2" s="1"/>
      <c r="G2" s="1"/>
      <c r="H2" s="1"/>
    </row>
    <row r="3" spans="3:8" ht="12">
      <c r="C3" s="47" t="s">
        <v>1</v>
      </c>
      <c r="D3" s="47"/>
      <c r="E3" s="47"/>
      <c r="F3" s="47"/>
      <c r="G3" s="47"/>
      <c r="H3" s="47"/>
    </row>
    <row r="4" spans="3:8" ht="12">
      <c r="C4" s="47"/>
      <c r="D4" s="47"/>
      <c r="E4" s="47"/>
      <c r="F4" s="47"/>
      <c r="G4" s="47"/>
      <c r="H4" s="47"/>
    </row>
    <row r="5" spans="1:10" ht="18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</row>
    <row r="7" spans="1:11" ht="14.2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4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4.25">
      <c r="A9" s="50" t="s">
        <v>54</v>
      </c>
      <c r="B9" s="50"/>
      <c r="C9" s="50"/>
      <c r="D9" s="50"/>
      <c r="E9" s="50"/>
      <c r="F9" s="50"/>
      <c r="G9" s="50"/>
    </row>
    <row r="10" spans="1:4" ht="14.25">
      <c r="A10" s="5" t="s">
        <v>5</v>
      </c>
      <c r="B10" s="6"/>
      <c r="C10" s="7">
        <v>10507.8</v>
      </c>
      <c r="D10" s="6" t="s">
        <v>6</v>
      </c>
    </row>
    <row r="11" spans="1:11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3.5">
      <c r="A13" s="8" t="s">
        <v>7</v>
      </c>
      <c r="B13" s="46" t="s">
        <v>8</v>
      </c>
      <c r="C13" s="46"/>
      <c r="D13" s="46"/>
      <c r="E13" s="46"/>
      <c r="F13" s="46"/>
      <c r="G13" s="8" t="s">
        <v>9</v>
      </c>
      <c r="H13" s="8" t="s">
        <v>10</v>
      </c>
      <c r="I13" s="9" t="s">
        <v>11</v>
      </c>
      <c r="J13" s="9" t="s">
        <v>12</v>
      </c>
      <c r="K13" s="10" t="s">
        <v>13</v>
      </c>
    </row>
    <row r="14" spans="1:11" ht="21">
      <c r="A14" s="11"/>
      <c r="B14" s="12" t="s">
        <v>14</v>
      </c>
      <c r="C14" s="13"/>
      <c r="D14" s="13"/>
      <c r="E14" s="13"/>
      <c r="F14" s="14"/>
      <c r="G14" s="15"/>
      <c r="H14" s="16"/>
      <c r="I14" s="17"/>
      <c r="J14" s="18"/>
      <c r="K14" s="19"/>
    </row>
    <row r="15" spans="1:11" ht="23.25" customHeight="1">
      <c r="A15" s="8">
        <v>1</v>
      </c>
      <c r="B15" s="43" t="s">
        <v>15</v>
      </c>
      <c r="C15" s="43"/>
      <c r="D15" s="43"/>
      <c r="E15" s="43"/>
      <c r="F15" s="43"/>
      <c r="G15" s="20" t="s">
        <v>6</v>
      </c>
      <c r="H15" s="21">
        <v>870</v>
      </c>
      <c r="I15" s="22">
        <v>1.09</v>
      </c>
      <c r="J15" s="23">
        <v>204</v>
      </c>
      <c r="K15" s="24">
        <f>H15*I15*J15</f>
        <v>193453.2</v>
      </c>
    </row>
    <row r="16" spans="1:11" ht="23.25" customHeight="1">
      <c r="A16" s="15">
        <v>2</v>
      </c>
      <c r="B16" s="45" t="s">
        <v>16</v>
      </c>
      <c r="C16" s="45"/>
      <c r="D16" s="45"/>
      <c r="E16" s="45"/>
      <c r="F16" s="45"/>
      <c r="G16" s="20" t="s">
        <v>6</v>
      </c>
      <c r="H16" s="21">
        <f>H15</f>
        <v>870</v>
      </c>
      <c r="I16" s="25">
        <v>1.34</v>
      </c>
      <c r="J16" s="26">
        <v>48</v>
      </c>
      <c r="K16" s="24">
        <f>H16*I16*J16</f>
        <v>55958.40000000001</v>
      </c>
    </row>
    <row r="17" spans="1:11" ht="23.25" customHeight="1">
      <c r="A17" s="15">
        <v>3</v>
      </c>
      <c r="B17" s="45" t="s">
        <v>17</v>
      </c>
      <c r="C17" s="45"/>
      <c r="D17" s="45"/>
      <c r="E17" s="45"/>
      <c r="F17" s="45"/>
      <c r="G17" s="20" t="s">
        <v>6</v>
      </c>
      <c r="H17" s="21">
        <f>H15</f>
        <v>870</v>
      </c>
      <c r="I17" s="24">
        <v>1.87</v>
      </c>
      <c r="J17" s="27">
        <v>12</v>
      </c>
      <c r="K17" s="24">
        <f>H17*I17*J17</f>
        <v>19522.800000000003</v>
      </c>
    </row>
    <row r="18" spans="1:11" ht="23.25" customHeight="1">
      <c r="A18" s="20"/>
      <c r="B18" s="42" t="s">
        <v>18</v>
      </c>
      <c r="C18" s="42"/>
      <c r="D18" s="42"/>
      <c r="E18" s="42"/>
      <c r="F18" s="42"/>
      <c r="G18" s="20"/>
      <c r="H18" s="21"/>
      <c r="I18" s="25"/>
      <c r="J18" s="28"/>
      <c r="K18" s="24"/>
    </row>
    <row r="19" spans="1:11" ht="23.25" customHeight="1">
      <c r="A19" s="8"/>
      <c r="B19" s="43" t="s">
        <v>19</v>
      </c>
      <c r="C19" s="43"/>
      <c r="D19" s="43"/>
      <c r="E19" s="43"/>
      <c r="F19" s="43"/>
      <c r="G19" s="20"/>
      <c r="H19" s="21"/>
      <c r="I19" s="22"/>
      <c r="J19" s="29"/>
      <c r="K19" s="24"/>
    </row>
    <row r="20" spans="1:11" ht="23.25" customHeight="1">
      <c r="A20" s="8">
        <v>1</v>
      </c>
      <c r="B20" s="44" t="s">
        <v>20</v>
      </c>
      <c r="C20" s="44"/>
      <c r="D20" s="44"/>
      <c r="E20" s="44"/>
      <c r="F20" s="44"/>
      <c r="G20" s="20" t="s">
        <v>6</v>
      </c>
      <c r="H20" s="21">
        <v>2022</v>
      </c>
      <c r="I20" s="25">
        <v>0.19</v>
      </c>
      <c r="J20" s="26">
        <v>155</v>
      </c>
      <c r="K20" s="24">
        <f>H20*I20*J20</f>
        <v>59547.9</v>
      </c>
    </row>
    <row r="21" spans="1:11" ht="23.25" customHeight="1">
      <c r="A21" s="8">
        <v>2</v>
      </c>
      <c r="B21" s="44" t="s">
        <v>21</v>
      </c>
      <c r="C21" s="44"/>
      <c r="D21" s="44"/>
      <c r="E21" s="44"/>
      <c r="F21" s="44"/>
      <c r="G21" s="20" t="s">
        <v>6</v>
      </c>
      <c r="H21" s="21">
        <v>2515</v>
      </c>
      <c r="I21" s="24">
        <v>0.13</v>
      </c>
      <c r="J21" s="30">
        <v>65</v>
      </c>
      <c r="K21" s="24">
        <f>H21*I21*J21</f>
        <v>21251.75</v>
      </c>
    </row>
    <row r="22" spans="1:11" ht="23.25" customHeight="1">
      <c r="A22" s="8">
        <v>3</v>
      </c>
      <c r="B22" s="45" t="s">
        <v>22</v>
      </c>
      <c r="C22" s="45"/>
      <c r="D22" s="45"/>
      <c r="E22" s="45"/>
      <c r="F22" s="45"/>
      <c r="G22" s="20" t="s">
        <v>6</v>
      </c>
      <c r="H22" s="21">
        <f>H21</f>
        <v>2515</v>
      </c>
      <c r="I22" s="25">
        <v>0.6000000000000001</v>
      </c>
      <c r="J22" s="28" t="s">
        <v>23</v>
      </c>
      <c r="K22" s="24">
        <f>H22*I22*3</f>
        <v>4527.000000000001</v>
      </c>
    </row>
    <row r="23" spans="1:11" ht="23.25" customHeight="1">
      <c r="A23" s="8">
        <v>4</v>
      </c>
      <c r="B23" s="45" t="s">
        <v>24</v>
      </c>
      <c r="C23" s="45"/>
      <c r="D23" s="45"/>
      <c r="E23" s="45"/>
      <c r="F23" s="45"/>
      <c r="G23" s="20" t="s">
        <v>6</v>
      </c>
      <c r="H23" s="21">
        <f>H21</f>
        <v>2515</v>
      </c>
      <c r="I23" s="24">
        <v>0.48</v>
      </c>
      <c r="J23" s="30" t="s">
        <v>23</v>
      </c>
      <c r="K23" s="24">
        <f>H23*I23*3</f>
        <v>3621.6000000000004</v>
      </c>
    </row>
    <row r="24" spans="1:11" ht="23.25" customHeight="1">
      <c r="A24" s="8"/>
      <c r="B24" s="43" t="s">
        <v>25</v>
      </c>
      <c r="C24" s="43"/>
      <c r="D24" s="43"/>
      <c r="E24" s="43"/>
      <c r="F24" s="43"/>
      <c r="G24" s="20"/>
      <c r="H24" s="21"/>
      <c r="I24" s="25"/>
      <c r="J24" s="28"/>
      <c r="K24" s="24"/>
    </row>
    <row r="25" spans="1:11" ht="23.25" customHeight="1">
      <c r="A25" s="8">
        <v>1</v>
      </c>
      <c r="B25" s="44" t="s">
        <v>26</v>
      </c>
      <c r="C25" s="44"/>
      <c r="D25" s="44"/>
      <c r="E25" s="44"/>
      <c r="F25" s="44"/>
      <c r="G25" s="20" t="s">
        <v>6</v>
      </c>
      <c r="H25" s="21">
        <f>H20/2</f>
        <v>1011</v>
      </c>
      <c r="I25" s="24">
        <v>3.85</v>
      </c>
      <c r="J25" s="27">
        <v>88</v>
      </c>
      <c r="K25" s="24">
        <f>H25*I25*J25</f>
        <v>342526.8</v>
      </c>
    </row>
    <row r="26" spans="1:11" ht="23.25" customHeight="1">
      <c r="A26" s="8"/>
      <c r="B26" s="42" t="s">
        <v>27</v>
      </c>
      <c r="C26" s="42"/>
      <c r="D26" s="42"/>
      <c r="E26" s="42"/>
      <c r="F26" s="42"/>
      <c r="G26" s="20"/>
      <c r="H26" s="20"/>
      <c r="I26" s="20"/>
      <c r="J26" s="20"/>
      <c r="K26" s="24"/>
    </row>
    <row r="27" spans="1:11" ht="23.25" customHeight="1">
      <c r="A27" s="8">
        <v>1</v>
      </c>
      <c r="B27" s="43" t="s">
        <v>28</v>
      </c>
      <c r="C27" s="43"/>
      <c r="D27" s="43"/>
      <c r="E27" s="43"/>
      <c r="F27" s="43"/>
      <c r="G27" s="20" t="s">
        <v>29</v>
      </c>
      <c r="H27" s="21">
        <v>135</v>
      </c>
      <c r="I27" s="20">
        <v>4.12</v>
      </c>
      <c r="J27" s="20">
        <v>12</v>
      </c>
      <c r="K27" s="24">
        <f>H27*I27*12</f>
        <v>6674.400000000001</v>
      </c>
    </row>
    <row r="28" spans="1:11" ht="23.25" customHeight="1">
      <c r="A28" s="8">
        <v>2</v>
      </c>
      <c r="B28" s="43" t="s">
        <v>30</v>
      </c>
      <c r="C28" s="43"/>
      <c r="D28" s="43"/>
      <c r="E28" s="43"/>
      <c r="F28" s="43"/>
      <c r="G28" s="20" t="s">
        <v>31</v>
      </c>
      <c r="H28" s="31">
        <v>35</v>
      </c>
      <c r="I28" s="20">
        <v>9.05</v>
      </c>
      <c r="J28" s="20">
        <v>12</v>
      </c>
      <c r="K28" s="24">
        <f>H28*I28*12</f>
        <v>3801</v>
      </c>
    </row>
    <row r="29" spans="1:11" ht="23.25" customHeight="1">
      <c r="A29" s="8">
        <v>3</v>
      </c>
      <c r="B29" s="43" t="s">
        <v>32</v>
      </c>
      <c r="C29" s="43"/>
      <c r="D29" s="43"/>
      <c r="E29" s="43"/>
      <c r="F29" s="43"/>
      <c r="G29" s="20" t="s">
        <v>6</v>
      </c>
      <c r="H29" s="21">
        <v>115</v>
      </c>
      <c r="I29" s="20">
        <v>0.07</v>
      </c>
      <c r="J29" s="20">
        <v>248</v>
      </c>
      <c r="K29" s="24">
        <f>H29*I29*J29</f>
        <v>1996.4</v>
      </c>
    </row>
    <row r="30" spans="1:11" ht="23.25" customHeight="1">
      <c r="A30" s="8">
        <v>4</v>
      </c>
      <c r="B30" s="43" t="s">
        <v>33</v>
      </c>
      <c r="C30" s="43"/>
      <c r="D30" s="43"/>
      <c r="E30" s="43"/>
      <c r="F30" s="43"/>
      <c r="G30" s="20" t="s">
        <v>6</v>
      </c>
      <c r="H30" s="21">
        <f>H29</f>
        <v>115</v>
      </c>
      <c r="I30" s="21">
        <v>0.97</v>
      </c>
      <c r="J30" s="31">
        <v>35</v>
      </c>
      <c r="K30" s="24">
        <f>H30*I30*J30</f>
        <v>3904.25</v>
      </c>
    </row>
    <row r="31" spans="1:11" ht="23.25" customHeight="1">
      <c r="A31" s="8">
        <v>5</v>
      </c>
      <c r="B31" s="43" t="s">
        <v>34</v>
      </c>
      <c r="C31" s="43"/>
      <c r="D31" s="43"/>
      <c r="E31" s="43"/>
      <c r="F31" s="43"/>
      <c r="G31" s="20" t="s">
        <v>35</v>
      </c>
      <c r="H31" s="21">
        <f>H27</f>
        <v>135</v>
      </c>
      <c r="I31" s="21">
        <v>3.15</v>
      </c>
      <c r="J31" s="31">
        <v>35</v>
      </c>
      <c r="K31" s="24">
        <f>H31*I31*J31</f>
        <v>14883.75</v>
      </c>
    </row>
    <row r="32" spans="1:11" ht="23.25" customHeight="1">
      <c r="A32" s="8"/>
      <c r="B32" s="42" t="s">
        <v>36</v>
      </c>
      <c r="C32" s="42"/>
      <c r="D32" s="42"/>
      <c r="E32" s="42"/>
      <c r="F32" s="42"/>
      <c r="G32" s="20" t="s">
        <v>6</v>
      </c>
      <c r="H32" s="21">
        <v>1449</v>
      </c>
      <c r="I32" s="21">
        <v>7.79</v>
      </c>
      <c r="J32" s="31">
        <v>5</v>
      </c>
      <c r="K32" s="24">
        <f>H32*I32*J32</f>
        <v>56438.55</v>
      </c>
    </row>
    <row r="33" spans="1:11" ht="23.25" customHeight="1">
      <c r="A33" s="8"/>
      <c r="B33" s="42" t="s">
        <v>37</v>
      </c>
      <c r="C33" s="42"/>
      <c r="D33" s="42"/>
      <c r="E33" s="42"/>
      <c r="F33" s="42"/>
      <c r="G33" s="20" t="s">
        <v>6</v>
      </c>
      <c r="H33" s="21">
        <f>C10</f>
        <v>10507.8</v>
      </c>
      <c r="I33" s="24" t="s">
        <v>38</v>
      </c>
      <c r="J33" s="27">
        <v>12</v>
      </c>
      <c r="K33" s="24">
        <v>11768.62</v>
      </c>
    </row>
    <row r="34" spans="1:11" ht="23.25" customHeight="1">
      <c r="A34" s="8"/>
      <c r="B34" s="42" t="s">
        <v>39</v>
      </c>
      <c r="C34" s="42"/>
      <c r="D34" s="42"/>
      <c r="E34" s="42"/>
      <c r="F34" s="42"/>
      <c r="G34" s="20" t="s">
        <v>6</v>
      </c>
      <c r="H34" s="21">
        <f>C10</f>
        <v>10507.8</v>
      </c>
      <c r="I34" s="24" t="s">
        <v>40</v>
      </c>
      <c r="J34" s="27">
        <v>12</v>
      </c>
      <c r="K34" s="24">
        <v>4623.39</v>
      </c>
    </row>
    <row r="35" spans="1:11" ht="23.25" customHeight="1">
      <c r="A35" s="8"/>
      <c r="B35" s="42" t="s">
        <v>41</v>
      </c>
      <c r="C35" s="42"/>
      <c r="D35" s="42"/>
      <c r="E35" s="42"/>
      <c r="F35" s="42"/>
      <c r="G35" s="20"/>
      <c r="H35" s="21"/>
      <c r="I35" s="24"/>
      <c r="J35" s="30"/>
      <c r="K35" s="32"/>
    </row>
    <row r="36" spans="1:11" ht="23.25" customHeight="1" hidden="1">
      <c r="A36" s="20"/>
      <c r="B36" s="41" t="s">
        <v>42</v>
      </c>
      <c r="C36" s="41"/>
      <c r="D36" s="41"/>
      <c r="E36" s="41"/>
      <c r="F36" s="41"/>
      <c r="G36" s="20"/>
      <c r="H36" s="21"/>
      <c r="I36" s="33"/>
      <c r="J36" s="34"/>
      <c r="K36" s="35">
        <f>SUM(K15:K35)</f>
        <v>804499.81</v>
      </c>
    </row>
    <row r="37" spans="1:11" ht="20.25" customHeight="1">
      <c r="A37" s="8"/>
      <c r="B37" s="41" t="s">
        <v>43</v>
      </c>
      <c r="C37" s="41"/>
      <c r="D37" s="41"/>
      <c r="E37" s="41"/>
      <c r="F37" s="41"/>
      <c r="G37" s="20" t="s">
        <v>6</v>
      </c>
      <c r="H37" s="21">
        <f>C13</f>
        <v>0</v>
      </c>
      <c r="I37" s="24"/>
      <c r="J37" s="27">
        <v>12</v>
      </c>
      <c r="K37" s="24">
        <v>411008.95</v>
      </c>
    </row>
    <row r="38" spans="1:11" ht="24.75" customHeight="1">
      <c r="A38" s="8"/>
      <c r="B38" s="41" t="s">
        <v>44</v>
      </c>
      <c r="C38" s="41"/>
      <c r="D38" s="41"/>
      <c r="E38" s="41"/>
      <c r="F38" s="41"/>
      <c r="G38" s="20"/>
      <c r="H38" s="21"/>
      <c r="I38" s="24"/>
      <c r="J38" s="30"/>
      <c r="K38" s="32">
        <v>147107.8</v>
      </c>
    </row>
    <row r="39" spans="1:11" ht="30" customHeight="1">
      <c r="A39" s="20"/>
      <c r="B39" s="41" t="s">
        <v>45</v>
      </c>
      <c r="C39" s="41"/>
      <c r="D39" s="41"/>
      <c r="E39" s="41"/>
      <c r="F39" s="41"/>
      <c r="G39" s="20"/>
      <c r="H39" s="21"/>
      <c r="I39" s="33"/>
      <c r="J39" s="34"/>
      <c r="K39" s="35">
        <v>931144.75</v>
      </c>
    </row>
  </sheetData>
  <sheetProtection selectLockedCells="1" selectUnlockedCells="1"/>
  <mergeCells count="32">
    <mergeCell ref="C3:H4"/>
    <mergeCell ref="A5:J5"/>
    <mergeCell ref="A7:K7"/>
    <mergeCell ref="A8:K8"/>
    <mergeCell ref="A9:G9"/>
    <mergeCell ref="A11:K11"/>
    <mergeCell ref="B13:F13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9:F39"/>
    <mergeCell ref="B32:F32"/>
    <mergeCell ref="B33:F33"/>
    <mergeCell ref="B34:F34"/>
    <mergeCell ref="B35:F35"/>
    <mergeCell ref="B36:F36"/>
    <mergeCell ref="B37:F37"/>
  </mergeCells>
  <printOptions/>
  <pageMargins left="0.8270833333333333" right="0" top="0.3541666666666667" bottom="0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Сайгашкин В Ф</dc:creator>
  <cp:keywords/>
  <dc:description/>
  <cp:lastModifiedBy>Сайгашкин В Ф</cp:lastModifiedBy>
  <dcterms:created xsi:type="dcterms:W3CDTF">2013-01-29T09:52:35Z</dcterms:created>
  <dcterms:modified xsi:type="dcterms:W3CDTF">2013-01-30T04:05:45Z</dcterms:modified>
  <cp:category/>
  <cp:version/>
  <cp:contentType/>
  <cp:contentStatus/>
</cp:coreProperties>
</file>